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sunaina\"/>
    </mc:Choice>
  </mc:AlternateContent>
  <xr:revisionPtr revIDLastSave="0" documentId="13_ncr:1_{AEFDC7DC-D7CF-464A-B925-A10B251071DD}" xr6:coauthVersionLast="40" xr6:coauthVersionMax="40" xr10:uidLastSave="{00000000-0000-0000-0000-000000000000}"/>
  <bookViews>
    <workbookView xWindow="0" yWindow="0" windowWidth="20490" windowHeight="7530" activeTab="1" xr2:uid="{8258D792-F42A-4978-868E-92F5CA525228}"/>
  </bookViews>
  <sheets>
    <sheet name="Sheet4" sheetId="4" r:id="rId1"/>
    <sheet name="Sheet1" sheetId="1" r:id="rId2"/>
    <sheet name="Sheet2" sheetId="2" r:id="rId3"/>
    <sheet name="Sheet3" sheetId="3" r:id="rId4"/>
  </sheet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9" i="1" l="1"/>
  <c r="E98" i="1"/>
  <c r="E96" i="1"/>
  <c r="E95" i="1"/>
  <c r="E93" i="1"/>
  <c r="E91" i="1"/>
  <c r="E90" i="1"/>
  <c r="I27" i="1" l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26" i="1"/>
  <c r="I25" i="1"/>
  <c r="H16" i="1"/>
  <c r="E18" i="1"/>
  <c r="E22" i="1"/>
  <c r="E21" i="1"/>
  <c r="E20" i="1"/>
  <c r="E19" i="1"/>
  <c r="E17" i="1"/>
</calcChain>
</file>

<file path=xl/sharedStrings.xml><?xml version="1.0" encoding="utf-8"?>
<sst xmlns="http://schemas.openxmlformats.org/spreadsheetml/2006/main" count="227" uniqueCount="96">
  <si>
    <t>Ingredient</t>
  </si>
  <si>
    <t xml:space="preserve">Supplier Name </t>
  </si>
  <si>
    <t>Supplier Address</t>
  </si>
  <si>
    <t>Line of Credit</t>
  </si>
  <si>
    <t>Delivers On</t>
  </si>
  <si>
    <t>Contact Name</t>
  </si>
  <si>
    <t>Contant phone</t>
  </si>
  <si>
    <t>Chardonnay</t>
  </si>
  <si>
    <t xml:space="preserve">Cheese </t>
  </si>
  <si>
    <t>Hot sauce</t>
  </si>
  <si>
    <t>Milk</t>
  </si>
  <si>
    <t>Olive Oil</t>
  </si>
  <si>
    <t>Onins</t>
  </si>
  <si>
    <t>Pepper</t>
  </si>
  <si>
    <t>Potatoes</t>
  </si>
  <si>
    <t>Salt</t>
  </si>
  <si>
    <t>Vinegar</t>
  </si>
  <si>
    <t>Ram</t>
  </si>
  <si>
    <t>Kiran</t>
  </si>
  <si>
    <t>Pooja</t>
  </si>
  <si>
    <t>Natasha</t>
  </si>
  <si>
    <t>Kajal</t>
  </si>
  <si>
    <t>Naina</t>
  </si>
  <si>
    <t>Sunaina</t>
  </si>
  <si>
    <t>Nitish</t>
  </si>
  <si>
    <t>Payal</t>
  </si>
  <si>
    <t>Rani</t>
  </si>
  <si>
    <t>45-A,Chander Vihar</t>
  </si>
  <si>
    <t>45-A, Mandawali</t>
  </si>
  <si>
    <t>45-A,Madhu Vihar</t>
  </si>
  <si>
    <t>45-B,Chander Vihar</t>
  </si>
  <si>
    <t>45-C,Chander Vihar</t>
  </si>
  <si>
    <t>45-D,Chander Vihar</t>
  </si>
  <si>
    <t>456-A,Chander Vihar</t>
  </si>
  <si>
    <t>26-A,Chander Vihar</t>
  </si>
  <si>
    <t>47-A,Chander Vihar</t>
  </si>
  <si>
    <t>452-C,Chander Vihar</t>
  </si>
  <si>
    <t>Monday</t>
  </si>
  <si>
    <t>Sunday</t>
  </si>
  <si>
    <t>Tuesday</t>
  </si>
  <si>
    <t>Rohit</t>
  </si>
  <si>
    <t>Rahul</t>
  </si>
  <si>
    <t>Raj</t>
  </si>
  <si>
    <t>Poonam</t>
  </si>
  <si>
    <t>Anjali</t>
  </si>
  <si>
    <t>Shagun</t>
  </si>
  <si>
    <t>Priya</t>
  </si>
  <si>
    <t>458-862-4589</t>
  </si>
  <si>
    <t>964-128-4589</t>
  </si>
  <si>
    <t>478-589-6985</t>
  </si>
  <si>
    <t>963-147-5896</t>
  </si>
  <si>
    <t>915-458-7845</t>
  </si>
  <si>
    <t>985-458-7845</t>
  </si>
  <si>
    <t>976-458-8569</t>
  </si>
  <si>
    <t>958-458-5236</t>
  </si>
  <si>
    <t>925-452-4125</t>
  </si>
  <si>
    <t>938-789-7812</t>
  </si>
  <si>
    <t>Supplier Name</t>
  </si>
  <si>
    <t>Vlookup</t>
  </si>
  <si>
    <t>Total Ingredient</t>
  </si>
  <si>
    <t>Order ID</t>
  </si>
  <si>
    <t>Product ID</t>
  </si>
  <si>
    <t>Product Name</t>
  </si>
  <si>
    <t>Order Date</t>
  </si>
  <si>
    <t>Unit Price</t>
  </si>
  <si>
    <t>Quantity</t>
  </si>
  <si>
    <t>Subtotal</t>
  </si>
  <si>
    <t>Sum of Unit Price</t>
  </si>
  <si>
    <t>Row Labels</t>
  </si>
  <si>
    <t>Grand Total</t>
  </si>
  <si>
    <t>(All)</t>
  </si>
  <si>
    <t>Sum of Subtotal</t>
  </si>
  <si>
    <t>Sum of Unit Price2</t>
  </si>
  <si>
    <t>Pivot Table</t>
  </si>
  <si>
    <t>Product</t>
  </si>
  <si>
    <t>Category</t>
  </si>
  <si>
    <t>Amount</t>
  </si>
  <si>
    <t>Date</t>
  </si>
  <si>
    <t>Country</t>
  </si>
  <si>
    <t>Apple</t>
  </si>
  <si>
    <t>Banana</t>
  </si>
  <si>
    <t>Carrots</t>
  </si>
  <si>
    <t>Beans</t>
  </si>
  <si>
    <t>Orange</t>
  </si>
  <si>
    <t>Fruit</t>
  </si>
  <si>
    <t>Vegetable</t>
  </si>
  <si>
    <t xml:space="preserve">Bihar </t>
  </si>
  <si>
    <t>Canada</t>
  </si>
  <si>
    <t>United States</t>
  </si>
  <si>
    <t>Total apple</t>
  </si>
  <si>
    <t>Total Banana</t>
  </si>
  <si>
    <t>Total Product</t>
  </si>
  <si>
    <t>Total Amount of  Banana</t>
  </si>
  <si>
    <t>Total Amount of Apple</t>
  </si>
  <si>
    <t>Total Sales of Apples in United States</t>
  </si>
  <si>
    <t>Total Sales of Bananas in 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</si>
</sst>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44" fontId="2" fillId="0" borderId="0" xfId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NumberFormat="1"/>
    <xf numFmtId="0" fontId="0" fillId="0" borderId="0" xfId="0" pivotButton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 indent="1"/>
    </xf>
    <xf numFmtId="0" fontId="2" fillId="0" borderId="0" xfId="1" applyNumberFormat="1" applyFont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hyayan" refreshedDate="45013.406908449077" createdVersion="6" refreshedVersion="6" minRefreshableVersion="3" recordCount="30" xr:uid="{AB71DF80-58F0-45C1-9410-887A04C85F00}">
  <cacheSource type="worksheet">
    <worksheetSource ref="C24:I54" sheet="Sheet1"/>
  </cacheSource>
  <cacheFields count="7">
    <cacheField name="Order ID" numFmtId="0">
      <sharedItems containsSemiMixedTypes="0" containsString="0" containsNumber="1" containsInteger="1" minValue="10001" maxValue="10030" count="30">
        <n v="10001"/>
        <n v="10002"/>
        <n v="10003"/>
        <n v="10004"/>
        <n v="10005"/>
        <n v="10006"/>
        <n v="10007"/>
        <n v="10008"/>
        <n v="10009"/>
        <n v="10010"/>
        <n v="10011"/>
        <n v="10012"/>
        <n v="10013"/>
        <n v="10014"/>
        <n v="10015"/>
        <n v="10016"/>
        <n v="10017"/>
        <n v="10018"/>
        <n v="10019"/>
        <n v="10020"/>
        <n v="10021"/>
        <n v="10022"/>
        <n v="10023"/>
        <n v="10024"/>
        <n v="10025"/>
        <n v="10026"/>
        <n v="10027"/>
        <n v="10028"/>
        <n v="10029"/>
        <n v="10030"/>
      </sharedItems>
    </cacheField>
    <cacheField name="Product ID" numFmtId="0">
      <sharedItems containsSemiMixedTypes="0" containsString="0" containsNumber="1" containsInteger="1" minValue="1" maxValue="30" count="3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</sharedItems>
    </cacheField>
    <cacheField name="Product Name" numFmtId="0">
      <sharedItems count="10">
        <s v="Chardonnay"/>
        <s v="Cheese "/>
        <s v="Hot sauce"/>
        <s v="Milk"/>
        <s v="Olive Oil"/>
        <s v="Onins"/>
        <s v="Pepper"/>
        <s v="Potatoes"/>
        <s v="Salt"/>
        <s v="Vinegar"/>
      </sharedItems>
    </cacheField>
    <cacheField name="Order Date" numFmtId="14">
      <sharedItems containsSemiMixedTypes="0" containsNonDate="0" containsDate="1" containsString="0" minDate="2023-01-01T00:00:00" maxDate="2023-01-31T00:00:00" count="30">
        <d v="2023-01-01T00:00:00"/>
        <d v="2023-01-02T00:00:00"/>
        <d v="2023-01-03T00:00:00"/>
        <d v="2023-01-04T00:00:00"/>
        <d v="2023-01-05T00:00:00"/>
        <d v="2023-01-06T00:00:00"/>
        <d v="2023-01-07T00:00:00"/>
        <d v="2023-01-08T00:00:00"/>
        <d v="2023-01-09T00:00:00"/>
        <d v="2023-01-10T00:00:00"/>
        <d v="2023-01-11T00:00:00"/>
        <d v="2023-01-12T00:00:00"/>
        <d v="2023-01-13T00:00:00"/>
        <d v="2023-01-14T00:00:00"/>
        <d v="2023-01-15T00:00:00"/>
        <d v="2023-01-16T00:00:00"/>
        <d v="2023-01-17T00:00:00"/>
        <d v="2023-01-18T00:00:00"/>
        <d v="2023-01-19T00:00:00"/>
        <d v="2023-01-20T00:00:00"/>
        <d v="2023-01-21T00:00:00"/>
        <d v="2023-01-22T00:00:00"/>
        <d v="2023-01-23T00:00:00"/>
        <d v="2023-01-24T00:00:00"/>
        <d v="2023-01-25T00:00:00"/>
        <d v="2023-01-26T00:00:00"/>
        <d v="2023-01-27T00:00:00"/>
        <d v="2023-01-28T00:00:00"/>
        <d v="2023-01-29T00:00:00"/>
        <d v="2023-01-30T00:00:00"/>
      </sharedItems>
    </cacheField>
    <cacheField name="Unit Price" numFmtId="0">
      <sharedItems containsSemiMixedTypes="0" containsString="0" containsNumber="1" minValue="2" maxValue="145" count="20">
        <n v="12"/>
        <n v="12.2"/>
        <n v="45"/>
        <n v="78"/>
        <n v="89"/>
        <n v="63"/>
        <n v="58"/>
        <n v="2"/>
        <n v="145"/>
        <n v="48"/>
        <n v="52"/>
        <n v="25"/>
        <n v="14"/>
        <n v="41"/>
        <n v="74"/>
        <n v="47"/>
        <n v="69"/>
        <n v="96"/>
        <n v="85"/>
        <n v="36"/>
      </sharedItems>
    </cacheField>
    <cacheField name="Quantity" numFmtId="0">
      <sharedItems containsSemiMixedTypes="0" containsString="0" containsNumber="1" containsInteger="1" minValue="10" maxValue="165" count="23">
        <n v="10"/>
        <n v="15"/>
        <n v="45"/>
        <n v="78"/>
        <n v="87"/>
        <n v="165"/>
        <n v="51"/>
        <n v="63"/>
        <n v="41"/>
        <n v="12"/>
        <n v="21"/>
        <n v="23"/>
        <n v="25"/>
        <n v="85"/>
        <n v="58"/>
        <n v="79"/>
        <n v="74"/>
        <n v="50"/>
        <n v="40"/>
        <n v="70"/>
        <n v="80"/>
        <n v="14"/>
        <n v="13"/>
      </sharedItems>
    </cacheField>
    <cacheField name="Subtotal" numFmtId="0">
      <sharedItems containsSemiMixedTypes="0" containsString="0" containsNumber="1" containsInteger="1" minValue="24" maxValue="12870" count="28">
        <n v="120"/>
        <n v="183"/>
        <n v="2025"/>
        <n v="3510"/>
        <n v="7743"/>
        <n v="12870"/>
        <n v="3213"/>
        <n v="756"/>
        <n v="2378"/>
        <n v="540"/>
        <n v="24"/>
        <n v="3045"/>
        <n v="1104"/>
        <n v="1300"/>
        <n v="2125"/>
        <n v="812"/>
        <n v="3239"/>
        <n v="5476"/>
        <n v="2350"/>
        <n v="2760"/>
        <n v="4800"/>
        <n v="5950"/>
        <n v="2000"/>
        <n v="360"/>
        <n v="882"/>
        <n v="754"/>
        <n v="4335"/>
        <n v="3936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">
  <r>
    <x v="0"/>
    <x v="0"/>
    <x v="0"/>
    <x v="0"/>
    <x v="0"/>
    <x v="0"/>
    <x v="0"/>
  </r>
  <r>
    <x v="1"/>
    <x v="1"/>
    <x v="1"/>
    <x v="1"/>
    <x v="1"/>
    <x v="1"/>
    <x v="1"/>
  </r>
  <r>
    <x v="2"/>
    <x v="2"/>
    <x v="2"/>
    <x v="2"/>
    <x v="2"/>
    <x v="2"/>
    <x v="2"/>
  </r>
  <r>
    <x v="3"/>
    <x v="3"/>
    <x v="3"/>
    <x v="3"/>
    <x v="3"/>
    <x v="2"/>
    <x v="3"/>
  </r>
  <r>
    <x v="4"/>
    <x v="4"/>
    <x v="4"/>
    <x v="4"/>
    <x v="2"/>
    <x v="3"/>
    <x v="3"/>
  </r>
  <r>
    <x v="5"/>
    <x v="5"/>
    <x v="5"/>
    <x v="5"/>
    <x v="4"/>
    <x v="4"/>
    <x v="4"/>
  </r>
  <r>
    <x v="6"/>
    <x v="6"/>
    <x v="6"/>
    <x v="6"/>
    <x v="3"/>
    <x v="5"/>
    <x v="5"/>
  </r>
  <r>
    <x v="7"/>
    <x v="7"/>
    <x v="7"/>
    <x v="7"/>
    <x v="5"/>
    <x v="6"/>
    <x v="6"/>
  </r>
  <r>
    <x v="8"/>
    <x v="8"/>
    <x v="8"/>
    <x v="8"/>
    <x v="0"/>
    <x v="7"/>
    <x v="7"/>
  </r>
  <r>
    <x v="9"/>
    <x v="9"/>
    <x v="9"/>
    <x v="9"/>
    <x v="6"/>
    <x v="8"/>
    <x v="8"/>
  </r>
  <r>
    <x v="10"/>
    <x v="10"/>
    <x v="0"/>
    <x v="10"/>
    <x v="0"/>
    <x v="2"/>
    <x v="9"/>
  </r>
  <r>
    <x v="11"/>
    <x v="11"/>
    <x v="1"/>
    <x v="11"/>
    <x v="7"/>
    <x v="9"/>
    <x v="10"/>
  </r>
  <r>
    <x v="12"/>
    <x v="12"/>
    <x v="2"/>
    <x v="12"/>
    <x v="8"/>
    <x v="10"/>
    <x v="11"/>
  </r>
  <r>
    <x v="13"/>
    <x v="13"/>
    <x v="3"/>
    <x v="13"/>
    <x v="9"/>
    <x v="11"/>
    <x v="12"/>
  </r>
  <r>
    <x v="14"/>
    <x v="14"/>
    <x v="4"/>
    <x v="14"/>
    <x v="9"/>
    <x v="11"/>
    <x v="12"/>
  </r>
  <r>
    <x v="15"/>
    <x v="15"/>
    <x v="5"/>
    <x v="15"/>
    <x v="10"/>
    <x v="12"/>
    <x v="13"/>
  </r>
  <r>
    <x v="16"/>
    <x v="16"/>
    <x v="6"/>
    <x v="16"/>
    <x v="11"/>
    <x v="13"/>
    <x v="14"/>
  </r>
  <r>
    <x v="17"/>
    <x v="17"/>
    <x v="7"/>
    <x v="17"/>
    <x v="12"/>
    <x v="14"/>
    <x v="15"/>
  </r>
  <r>
    <x v="18"/>
    <x v="18"/>
    <x v="8"/>
    <x v="18"/>
    <x v="13"/>
    <x v="15"/>
    <x v="16"/>
  </r>
  <r>
    <x v="19"/>
    <x v="19"/>
    <x v="9"/>
    <x v="19"/>
    <x v="14"/>
    <x v="16"/>
    <x v="17"/>
  </r>
  <r>
    <x v="20"/>
    <x v="20"/>
    <x v="0"/>
    <x v="20"/>
    <x v="15"/>
    <x v="17"/>
    <x v="18"/>
  </r>
  <r>
    <x v="21"/>
    <x v="21"/>
    <x v="1"/>
    <x v="21"/>
    <x v="16"/>
    <x v="18"/>
    <x v="19"/>
  </r>
  <r>
    <x v="22"/>
    <x v="22"/>
    <x v="2"/>
    <x v="22"/>
    <x v="17"/>
    <x v="17"/>
    <x v="20"/>
  </r>
  <r>
    <x v="23"/>
    <x v="23"/>
    <x v="3"/>
    <x v="23"/>
    <x v="18"/>
    <x v="19"/>
    <x v="21"/>
  </r>
  <r>
    <x v="24"/>
    <x v="24"/>
    <x v="4"/>
    <x v="24"/>
    <x v="11"/>
    <x v="20"/>
    <x v="22"/>
  </r>
  <r>
    <x v="25"/>
    <x v="25"/>
    <x v="5"/>
    <x v="25"/>
    <x v="19"/>
    <x v="0"/>
    <x v="23"/>
  </r>
  <r>
    <x v="26"/>
    <x v="26"/>
    <x v="6"/>
    <x v="26"/>
    <x v="5"/>
    <x v="21"/>
    <x v="24"/>
  </r>
  <r>
    <x v="27"/>
    <x v="27"/>
    <x v="7"/>
    <x v="27"/>
    <x v="6"/>
    <x v="22"/>
    <x v="25"/>
  </r>
  <r>
    <x v="28"/>
    <x v="28"/>
    <x v="8"/>
    <x v="28"/>
    <x v="18"/>
    <x v="6"/>
    <x v="26"/>
  </r>
  <r>
    <x v="29"/>
    <x v="29"/>
    <x v="9"/>
    <x v="29"/>
    <x v="17"/>
    <x v="8"/>
    <x v="2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86289AB-334F-43FF-8508-398103E0810C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6:D67" firstHeaderRow="0" firstDataRow="1" firstDataCol="1" rowPageCount="2" colPageCount="1"/>
  <pivotFields count="7">
    <pivotField axis="axisRow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axis="axisPage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axis="axisPage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Row" numFmtId="14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dataField="1" showAll="0">
      <items count="21">
        <item x="7"/>
        <item x="0"/>
        <item x="1"/>
        <item x="12"/>
        <item x="11"/>
        <item x="19"/>
        <item x="13"/>
        <item x="2"/>
        <item x="15"/>
        <item x="9"/>
        <item x="10"/>
        <item x="6"/>
        <item x="5"/>
        <item x="16"/>
        <item x="14"/>
        <item x="3"/>
        <item x="18"/>
        <item x="4"/>
        <item x="17"/>
        <item x="8"/>
        <item t="default"/>
      </items>
    </pivotField>
    <pivotField showAll="0">
      <items count="24">
        <item x="0"/>
        <item x="9"/>
        <item x="22"/>
        <item x="21"/>
        <item x="1"/>
        <item x="10"/>
        <item x="11"/>
        <item x="12"/>
        <item x="18"/>
        <item x="8"/>
        <item x="2"/>
        <item x="17"/>
        <item x="6"/>
        <item x="14"/>
        <item x="7"/>
        <item x="19"/>
        <item x="16"/>
        <item x="3"/>
        <item x="15"/>
        <item x="20"/>
        <item x="13"/>
        <item x="4"/>
        <item x="5"/>
        <item t="default"/>
      </items>
    </pivotField>
    <pivotField dataField="1" showAll="0">
      <items count="29">
        <item x="10"/>
        <item x="0"/>
        <item x="1"/>
        <item x="23"/>
        <item x="9"/>
        <item x="25"/>
        <item x="7"/>
        <item x="15"/>
        <item x="24"/>
        <item x="12"/>
        <item x="13"/>
        <item x="22"/>
        <item x="2"/>
        <item x="14"/>
        <item x="18"/>
        <item x="8"/>
        <item x="19"/>
        <item x="11"/>
        <item x="6"/>
        <item x="16"/>
        <item x="3"/>
        <item x="27"/>
        <item x="26"/>
        <item x="20"/>
        <item x="17"/>
        <item x="21"/>
        <item x="4"/>
        <item x="5"/>
        <item t="default"/>
      </items>
    </pivotField>
  </pivotFields>
  <rowFields count="2">
    <field x="3"/>
    <field x="0"/>
  </rowFields>
  <rowItems count="61">
    <i>
      <x/>
    </i>
    <i r="1">
      <x/>
    </i>
    <i>
      <x v="1"/>
    </i>
    <i r="1">
      <x v="1"/>
    </i>
    <i>
      <x v="2"/>
    </i>
    <i r="1">
      <x v="2"/>
    </i>
    <i>
      <x v="3"/>
    </i>
    <i r="1">
      <x v="3"/>
    </i>
    <i>
      <x v="4"/>
    </i>
    <i r="1">
      <x v="4"/>
    </i>
    <i>
      <x v="5"/>
    </i>
    <i r="1">
      <x v="5"/>
    </i>
    <i>
      <x v="6"/>
    </i>
    <i r="1">
      <x v="6"/>
    </i>
    <i>
      <x v="7"/>
    </i>
    <i r="1">
      <x v="7"/>
    </i>
    <i>
      <x v="8"/>
    </i>
    <i r="1">
      <x v="8"/>
    </i>
    <i>
      <x v="9"/>
    </i>
    <i r="1">
      <x v="9"/>
    </i>
    <i>
      <x v="10"/>
    </i>
    <i r="1">
      <x v="10"/>
    </i>
    <i>
      <x v="11"/>
    </i>
    <i r="1">
      <x v="11"/>
    </i>
    <i>
      <x v="12"/>
    </i>
    <i r="1">
      <x v="12"/>
    </i>
    <i>
      <x v="13"/>
    </i>
    <i r="1">
      <x v="13"/>
    </i>
    <i>
      <x v="14"/>
    </i>
    <i r="1">
      <x v="14"/>
    </i>
    <i>
      <x v="15"/>
    </i>
    <i r="1">
      <x v="15"/>
    </i>
    <i>
      <x v="16"/>
    </i>
    <i r="1">
      <x v="16"/>
    </i>
    <i>
      <x v="17"/>
    </i>
    <i r="1">
      <x v="17"/>
    </i>
    <i>
      <x v="18"/>
    </i>
    <i r="1">
      <x v="18"/>
    </i>
    <i>
      <x v="19"/>
    </i>
    <i r="1">
      <x v="19"/>
    </i>
    <i>
      <x v="20"/>
    </i>
    <i r="1">
      <x v="20"/>
    </i>
    <i>
      <x v="21"/>
    </i>
    <i r="1">
      <x v="21"/>
    </i>
    <i>
      <x v="22"/>
    </i>
    <i r="1">
      <x v="22"/>
    </i>
    <i>
      <x v="23"/>
    </i>
    <i r="1">
      <x v="23"/>
    </i>
    <i>
      <x v="24"/>
    </i>
    <i r="1">
      <x v="24"/>
    </i>
    <i>
      <x v="25"/>
    </i>
    <i r="1">
      <x v="25"/>
    </i>
    <i>
      <x v="26"/>
    </i>
    <i r="1">
      <x v="26"/>
    </i>
    <i>
      <x v="27"/>
    </i>
    <i r="1">
      <x v="27"/>
    </i>
    <i>
      <x v="28"/>
    </i>
    <i r="1">
      <x v="28"/>
    </i>
    <i>
      <x v="29"/>
    </i>
    <i r="1">
      <x v="29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2" hier="-1"/>
    <pageField fld="1" hier="-1"/>
  </pageFields>
  <dataFields count="3">
    <dataField name="Sum of Unit Price" fld="4" baseField="0" baseItem="0"/>
    <dataField name="Sum of Unit Price2" fld="4" baseField="0" baseItem="0"/>
    <dataField name="Sum of Subtotal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C8711-A960-47E8-841F-7C526A3B284E}">
  <dimension ref="A1:G67"/>
  <sheetViews>
    <sheetView workbookViewId="0">
      <selection activeCell="F16" sqref="F16"/>
    </sheetView>
  </sheetViews>
  <sheetFormatPr defaultRowHeight="15.75" x14ac:dyDescent="0.25"/>
  <cols>
    <col min="1" max="1" width="12.375" bestFit="1" customWidth="1"/>
    <col min="2" max="2" width="15.875" bestFit="1" customWidth="1"/>
    <col min="3" max="3" width="16.875" bestFit="1" customWidth="1"/>
    <col min="4" max="5" width="14.875" bestFit="1" customWidth="1"/>
    <col min="6" max="6" width="15.875" bestFit="1" customWidth="1"/>
    <col min="7" max="7" width="14.875" bestFit="1" customWidth="1"/>
    <col min="8" max="8" width="15.875" bestFit="1" customWidth="1"/>
    <col min="9" max="9" width="14.875" bestFit="1" customWidth="1"/>
    <col min="10" max="10" width="15.875" bestFit="1" customWidth="1"/>
    <col min="11" max="11" width="14.875" bestFit="1" customWidth="1"/>
    <col min="12" max="12" width="15.875" bestFit="1" customWidth="1"/>
    <col min="13" max="13" width="14.875" bestFit="1" customWidth="1"/>
    <col min="14" max="14" width="15.875" bestFit="1" customWidth="1"/>
    <col min="15" max="15" width="14.875" bestFit="1" customWidth="1"/>
    <col min="16" max="16" width="15.875" bestFit="1" customWidth="1"/>
    <col min="17" max="17" width="14.875" bestFit="1" customWidth="1"/>
    <col min="18" max="18" width="15.875" bestFit="1" customWidth="1"/>
    <col min="19" max="19" width="14.875" bestFit="1" customWidth="1"/>
    <col min="20" max="20" width="15.875" bestFit="1" customWidth="1"/>
    <col min="21" max="21" width="14.875" bestFit="1" customWidth="1"/>
    <col min="22" max="22" width="15.875" bestFit="1" customWidth="1"/>
    <col min="23" max="23" width="14.875" bestFit="1" customWidth="1"/>
    <col min="24" max="24" width="15.875" bestFit="1" customWidth="1"/>
    <col min="25" max="25" width="14.875" bestFit="1" customWidth="1"/>
    <col min="26" max="26" width="15.875" bestFit="1" customWidth="1"/>
    <col min="27" max="27" width="14.875" bestFit="1" customWidth="1"/>
    <col min="28" max="28" width="15.875" bestFit="1" customWidth="1"/>
    <col min="29" max="29" width="14.875" bestFit="1" customWidth="1"/>
    <col min="30" max="30" width="15.875" bestFit="1" customWidth="1"/>
    <col min="31" max="31" width="14.875" bestFit="1" customWidth="1"/>
    <col min="32" max="32" width="15.875" bestFit="1" customWidth="1"/>
    <col min="33" max="33" width="14.875" bestFit="1" customWidth="1"/>
    <col min="34" max="34" width="15.875" bestFit="1" customWidth="1"/>
    <col min="35" max="35" width="14.875" bestFit="1" customWidth="1"/>
    <col min="36" max="36" width="15.875" bestFit="1" customWidth="1"/>
    <col min="37" max="37" width="14.875" bestFit="1" customWidth="1"/>
    <col min="38" max="38" width="15.875" bestFit="1" customWidth="1"/>
    <col min="39" max="39" width="14.875" bestFit="1" customWidth="1"/>
    <col min="40" max="40" width="15.875" bestFit="1" customWidth="1"/>
    <col min="41" max="41" width="14.875" bestFit="1" customWidth="1"/>
    <col min="42" max="42" width="20.875" bestFit="1" customWidth="1"/>
    <col min="43" max="43" width="19.875" bestFit="1" customWidth="1"/>
    <col min="44" max="44" width="9.75" bestFit="1" customWidth="1"/>
    <col min="45" max="45" width="6.625" bestFit="1" customWidth="1"/>
    <col min="46" max="46" width="9.75" bestFit="1" customWidth="1"/>
    <col min="47" max="47" width="6.625" bestFit="1" customWidth="1"/>
    <col min="48" max="48" width="9.75" bestFit="1" customWidth="1"/>
    <col min="49" max="49" width="6.625" bestFit="1" customWidth="1"/>
    <col min="50" max="50" width="9.75" bestFit="1" customWidth="1"/>
    <col min="51" max="51" width="6.625" bestFit="1" customWidth="1"/>
    <col min="52" max="52" width="9.75" bestFit="1" customWidth="1"/>
    <col min="53" max="53" width="6.625" bestFit="1" customWidth="1"/>
    <col min="54" max="54" width="9.75" bestFit="1" customWidth="1"/>
    <col min="55" max="55" width="6.625" bestFit="1" customWidth="1"/>
    <col min="56" max="56" width="9.75" bestFit="1" customWidth="1"/>
    <col min="57" max="57" width="7.625" bestFit="1" customWidth="1"/>
    <col min="58" max="58" width="10.75" bestFit="1" customWidth="1"/>
    <col min="59" max="60" width="11" bestFit="1" customWidth="1"/>
    <col min="61" max="61" width="7.75" bestFit="1" customWidth="1"/>
    <col min="62" max="62" width="9.75" bestFit="1" customWidth="1"/>
    <col min="63" max="63" width="6.625" bestFit="1" customWidth="1"/>
    <col min="64" max="64" width="7.75" bestFit="1" customWidth="1"/>
    <col min="65" max="65" width="5.875" bestFit="1" customWidth="1"/>
    <col min="66" max="66" width="7.75" bestFit="1" customWidth="1"/>
    <col min="67" max="67" width="9.75" bestFit="1" customWidth="1"/>
    <col min="68" max="68" width="6.625" bestFit="1" customWidth="1"/>
    <col min="69" max="69" width="7.75" bestFit="1" customWidth="1"/>
    <col min="70" max="70" width="9.75" bestFit="1" customWidth="1"/>
    <col min="71" max="71" width="6.625" bestFit="1" customWidth="1"/>
    <col min="72" max="72" width="7.75" bestFit="1" customWidth="1"/>
    <col min="73" max="73" width="9.75" bestFit="1" customWidth="1"/>
    <col min="74" max="74" width="6.625" bestFit="1" customWidth="1"/>
    <col min="75" max="75" width="7.75" bestFit="1" customWidth="1"/>
    <col min="76" max="76" width="9.75" bestFit="1" customWidth="1"/>
    <col min="77" max="77" width="6.625" bestFit="1" customWidth="1"/>
    <col min="78" max="78" width="7.75" bestFit="1" customWidth="1"/>
    <col min="79" max="79" width="9.75" bestFit="1" customWidth="1"/>
    <col min="80" max="80" width="6.625" bestFit="1" customWidth="1"/>
    <col min="81" max="81" width="7.75" bestFit="1" customWidth="1"/>
    <col min="82" max="82" width="9.75" bestFit="1" customWidth="1"/>
    <col min="83" max="83" width="6.625" bestFit="1" customWidth="1"/>
    <col min="84" max="84" width="7.75" bestFit="1" customWidth="1"/>
    <col min="85" max="85" width="9.75" bestFit="1" customWidth="1"/>
    <col min="86" max="86" width="7.625" bestFit="1" customWidth="1"/>
    <col min="87" max="87" width="7.75" bestFit="1" customWidth="1"/>
    <col min="88" max="88" width="10.75" bestFit="1" customWidth="1"/>
    <col min="89" max="89" width="11" bestFit="1" customWidth="1"/>
  </cols>
  <sheetData>
    <row r="1" spans="1:7" x14ac:dyDescent="0.25">
      <c r="E1" s="12" t="s">
        <v>73</v>
      </c>
      <c r="F1" s="13"/>
      <c r="G1" s="13"/>
    </row>
    <row r="2" spans="1:7" x14ac:dyDescent="0.25">
      <c r="E2" s="13"/>
      <c r="F2" s="13"/>
      <c r="G2" s="13"/>
    </row>
    <row r="3" spans="1:7" x14ac:dyDescent="0.25">
      <c r="A3" s="8" t="s">
        <v>62</v>
      </c>
      <c r="B3" t="s">
        <v>70</v>
      </c>
    </row>
    <row r="4" spans="1:7" x14ac:dyDescent="0.25">
      <c r="A4" s="8" t="s">
        <v>61</v>
      </c>
      <c r="B4" t="s">
        <v>70</v>
      </c>
    </row>
    <row r="6" spans="1:7" x14ac:dyDescent="0.25">
      <c r="A6" s="8" t="s">
        <v>68</v>
      </c>
      <c r="B6" t="s">
        <v>67</v>
      </c>
      <c r="C6" t="s">
        <v>72</v>
      </c>
      <c r="D6" t="s">
        <v>71</v>
      </c>
    </row>
    <row r="7" spans="1:7" x14ac:dyDescent="0.25">
      <c r="A7" s="9">
        <v>44927</v>
      </c>
      <c r="B7" s="7">
        <v>12</v>
      </c>
      <c r="C7" s="7">
        <v>12</v>
      </c>
      <c r="D7" s="7">
        <v>120</v>
      </c>
    </row>
    <row r="8" spans="1:7" x14ac:dyDescent="0.25">
      <c r="A8" s="10">
        <v>10001</v>
      </c>
      <c r="B8" s="7">
        <v>12</v>
      </c>
      <c r="C8" s="7">
        <v>12</v>
      </c>
      <c r="D8" s="7">
        <v>120</v>
      </c>
    </row>
    <row r="9" spans="1:7" x14ac:dyDescent="0.25">
      <c r="A9" s="9">
        <v>44928</v>
      </c>
      <c r="B9" s="7">
        <v>12.2</v>
      </c>
      <c r="C9" s="7">
        <v>12.2</v>
      </c>
      <c r="D9" s="7">
        <v>183</v>
      </c>
    </row>
    <row r="10" spans="1:7" x14ac:dyDescent="0.25">
      <c r="A10" s="10">
        <v>10002</v>
      </c>
      <c r="B10" s="7">
        <v>12.2</v>
      </c>
      <c r="C10" s="7">
        <v>12.2</v>
      </c>
      <c r="D10" s="7">
        <v>183</v>
      </c>
    </row>
    <row r="11" spans="1:7" x14ac:dyDescent="0.25">
      <c r="A11" s="9">
        <v>44929</v>
      </c>
      <c r="B11" s="7">
        <v>45</v>
      </c>
      <c r="C11" s="7">
        <v>45</v>
      </c>
      <c r="D11" s="7">
        <v>2025</v>
      </c>
    </row>
    <row r="12" spans="1:7" x14ac:dyDescent="0.25">
      <c r="A12" s="10">
        <v>10003</v>
      </c>
      <c r="B12" s="7">
        <v>45</v>
      </c>
      <c r="C12" s="7">
        <v>45</v>
      </c>
      <c r="D12" s="7">
        <v>2025</v>
      </c>
    </row>
    <row r="13" spans="1:7" x14ac:dyDescent="0.25">
      <c r="A13" s="9">
        <v>44930</v>
      </c>
      <c r="B13" s="7">
        <v>78</v>
      </c>
      <c r="C13" s="7">
        <v>78</v>
      </c>
      <c r="D13" s="7">
        <v>3510</v>
      </c>
    </row>
    <row r="14" spans="1:7" x14ac:dyDescent="0.25">
      <c r="A14" s="10">
        <v>10004</v>
      </c>
      <c r="B14" s="7">
        <v>78</v>
      </c>
      <c r="C14" s="7">
        <v>78</v>
      </c>
      <c r="D14" s="7">
        <v>3510</v>
      </c>
    </row>
    <row r="15" spans="1:7" x14ac:dyDescent="0.25">
      <c r="A15" s="9">
        <v>44931</v>
      </c>
      <c r="B15" s="7">
        <v>45</v>
      </c>
      <c r="C15" s="7">
        <v>45</v>
      </c>
      <c r="D15" s="7">
        <v>3510</v>
      </c>
    </row>
    <row r="16" spans="1:7" x14ac:dyDescent="0.25">
      <c r="A16" s="10">
        <v>10005</v>
      </c>
      <c r="B16" s="7">
        <v>45</v>
      </c>
      <c r="C16" s="7">
        <v>45</v>
      </c>
      <c r="D16" s="7">
        <v>3510</v>
      </c>
    </row>
    <row r="17" spans="1:4" x14ac:dyDescent="0.25">
      <c r="A17" s="9">
        <v>44932</v>
      </c>
      <c r="B17" s="7">
        <v>89</v>
      </c>
      <c r="C17" s="7">
        <v>89</v>
      </c>
      <c r="D17" s="7">
        <v>7743</v>
      </c>
    </row>
    <row r="18" spans="1:4" x14ac:dyDescent="0.25">
      <c r="A18" s="10">
        <v>10006</v>
      </c>
      <c r="B18" s="7">
        <v>89</v>
      </c>
      <c r="C18" s="7">
        <v>89</v>
      </c>
      <c r="D18" s="7">
        <v>7743</v>
      </c>
    </row>
    <row r="19" spans="1:4" x14ac:dyDescent="0.25">
      <c r="A19" s="9">
        <v>44933</v>
      </c>
      <c r="B19" s="7">
        <v>78</v>
      </c>
      <c r="C19" s="7">
        <v>78</v>
      </c>
      <c r="D19" s="7">
        <v>12870</v>
      </c>
    </row>
    <row r="20" spans="1:4" x14ac:dyDescent="0.25">
      <c r="A20" s="10">
        <v>10007</v>
      </c>
      <c r="B20" s="7">
        <v>78</v>
      </c>
      <c r="C20" s="7">
        <v>78</v>
      </c>
      <c r="D20" s="7">
        <v>12870</v>
      </c>
    </row>
    <row r="21" spans="1:4" x14ac:dyDescent="0.25">
      <c r="A21" s="9">
        <v>44934</v>
      </c>
      <c r="B21" s="7">
        <v>63</v>
      </c>
      <c r="C21" s="7">
        <v>63</v>
      </c>
      <c r="D21" s="7">
        <v>3213</v>
      </c>
    </row>
    <row r="22" spans="1:4" x14ac:dyDescent="0.25">
      <c r="A22" s="10">
        <v>10008</v>
      </c>
      <c r="B22" s="7">
        <v>63</v>
      </c>
      <c r="C22" s="7">
        <v>63</v>
      </c>
      <c r="D22" s="7">
        <v>3213</v>
      </c>
    </row>
    <row r="23" spans="1:4" x14ac:dyDescent="0.25">
      <c r="A23" s="9">
        <v>44935</v>
      </c>
      <c r="B23" s="7">
        <v>12</v>
      </c>
      <c r="C23" s="7">
        <v>12</v>
      </c>
      <c r="D23" s="7">
        <v>756</v>
      </c>
    </row>
    <row r="24" spans="1:4" x14ac:dyDescent="0.25">
      <c r="A24" s="10">
        <v>10009</v>
      </c>
      <c r="B24" s="7">
        <v>12</v>
      </c>
      <c r="C24" s="7">
        <v>12</v>
      </c>
      <c r="D24" s="7">
        <v>756</v>
      </c>
    </row>
    <row r="25" spans="1:4" x14ac:dyDescent="0.25">
      <c r="A25" s="9">
        <v>44936</v>
      </c>
      <c r="B25" s="7">
        <v>58</v>
      </c>
      <c r="C25" s="7">
        <v>58</v>
      </c>
      <c r="D25" s="7">
        <v>2378</v>
      </c>
    </row>
    <row r="26" spans="1:4" x14ac:dyDescent="0.25">
      <c r="A26" s="10">
        <v>10010</v>
      </c>
      <c r="B26" s="7">
        <v>58</v>
      </c>
      <c r="C26" s="7">
        <v>58</v>
      </c>
      <c r="D26" s="7">
        <v>2378</v>
      </c>
    </row>
    <row r="27" spans="1:4" x14ac:dyDescent="0.25">
      <c r="A27" s="9">
        <v>44937</v>
      </c>
      <c r="B27" s="7">
        <v>12</v>
      </c>
      <c r="C27" s="7">
        <v>12</v>
      </c>
      <c r="D27" s="7">
        <v>540</v>
      </c>
    </row>
    <row r="28" spans="1:4" x14ac:dyDescent="0.25">
      <c r="A28" s="10">
        <v>10011</v>
      </c>
      <c r="B28" s="7">
        <v>12</v>
      </c>
      <c r="C28" s="7">
        <v>12</v>
      </c>
      <c r="D28" s="7">
        <v>540</v>
      </c>
    </row>
    <row r="29" spans="1:4" x14ac:dyDescent="0.25">
      <c r="A29" s="9">
        <v>44938</v>
      </c>
      <c r="B29" s="7">
        <v>2</v>
      </c>
      <c r="C29" s="7">
        <v>2</v>
      </c>
      <c r="D29" s="7">
        <v>24</v>
      </c>
    </row>
    <row r="30" spans="1:4" x14ac:dyDescent="0.25">
      <c r="A30" s="10">
        <v>10012</v>
      </c>
      <c r="B30" s="7">
        <v>2</v>
      </c>
      <c r="C30" s="7">
        <v>2</v>
      </c>
      <c r="D30" s="7">
        <v>24</v>
      </c>
    </row>
    <row r="31" spans="1:4" x14ac:dyDescent="0.25">
      <c r="A31" s="9">
        <v>44939</v>
      </c>
      <c r="B31" s="7">
        <v>145</v>
      </c>
      <c r="C31" s="7">
        <v>145</v>
      </c>
      <c r="D31" s="7">
        <v>3045</v>
      </c>
    </row>
    <row r="32" spans="1:4" x14ac:dyDescent="0.25">
      <c r="A32" s="10">
        <v>10013</v>
      </c>
      <c r="B32" s="7">
        <v>145</v>
      </c>
      <c r="C32" s="7">
        <v>145</v>
      </c>
      <c r="D32" s="7">
        <v>3045</v>
      </c>
    </row>
    <row r="33" spans="1:4" x14ac:dyDescent="0.25">
      <c r="A33" s="9">
        <v>44940</v>
      </c>
      <c r="B33" s="7">
        <v>48</v>
      </c>
      <c r="C33" s="7">
        <v>48</v>
      </c>
      <c r="D33" s="7">
        <v>1104</v>
      </c>
    </row>
    <row r="34" spans="1:4" x14ac:dyDescent="0.25">
      <c r="A34" s="10">
        <v>10014</v>
      </c>
      <c r="B34" s="7">
        <v>48</v>
      </c>
      <c r="C34" s="7">
        <v>48</v>
      </c>
      <c r="D34" s="7">
        <v>1104</v>
      </c>
    </row>
    <row r="35" spans="1:4" x14ac:dyDescent="0.25">
      <c r="A35" s="9">
        <v>44941</v>
      </c>
      <c r="B35" s="7">
        <v>48</v>
      </c>
      <c r="C35" s="7">
        <v>48</v>
      </c>
      <c r="D35" s="7">
        <v>1104</v>
      </c>
    </row>
    <row r="36" spans="1:4" x14ac:dyDescent="0.25">
      <c r="A36" s="10">
        <v>10015</v>
      </c>
      <c r="B36" s="7">
        <v>48</v>
      </c>
      <c r="C36" s="7">
        <v>48</v>
      </c>
      <c r="D36" s="7">
        <v>1104</v>
      </c>
    </row>
    <row r="37" spans="1:4" x14ac:dyDescent="0.25">
      <c r="A37" s="9">
        <v>44942</v>
      </c>
      <c r="B37" s="7">
        <v>52</v>
      </c>
      <c r="C37" s="7">
        <v>52</v>
      </c>
      <c r="D37" s="7">
        <v>1300</v>
      </c>
    </row>
    <row r="38" spans="1:4" x14ac:dyDescent="0.25">
      <c r="A38" s="10">
        <v>10016</v>
      </c>
      <c r="B38" s="7">
        <v>52</v>
      </c>
      <c r="C38" s="7">
        <v>52</v>
      </c>
      <c r="D38" s="7">
        <v>1300</v>
      </c>
    </row>
    <row r="39" spans="1:4" x14ac:dyDescent="0.25">
      <c r="A39" s="9">
        <v>44943</v>
      </c>
      <c r="B39" s="7">
        <v>25</v>
      </c>
      <c r="C39" s="7">
        <v>25</v>
      </c>
      <c r="D39" s="7">
        <v>2125</v>
      </c>
    </row>
    <row r="40" spans="1:4" x14ac:dyDescent="0.25">
      <c r="A40" s="10">
        <v>10017</v>
      </c>
      <c r="B40" s="7">
        <v>25</v>
      </c>
      <c r="C40" s="7">
        <v>25</v>
      </c>
      <c r="D40" s="7">
        <v>2125</v>
      </c>
    </row>
    <row r="41" spans="1:4" x14ac:dyDescent="0.25">
      <c r="A41" s="9">
        <v>44944</v>
      </c>
      <c r="B41" s="7">
        <v>14</v>
      </c>
      <c r="C41" s="7">
        <v>14</v>
      </c>
      <c r="D41" s="7">
        <v>812</v>
      </c>
    </row>
    <row r="42" spans="1:4" x14ac:dyDescent="0.25">
      <c r="A42" s="10">
        <v>10018</v>
      </c>
      <c r="B42" s="7">
        <v>14</v>
      </c>
      <c r="C42" s="7">
        <v>14</v>
      </c>
      <c r="D42" s="7">
        <v>812</v>
      </c>
    </row>
    <row r="43" spans="1:4" x14ac:dyDescent="0.25">
      <c r="A43" s="9">
        <v>44945</v>
      </c>
      <c r="B43" s="7">
        <v>41</v>
      </c>
      <c r="C43" s="7">
        <v>41</v>
      </c>
      <c r="D43" s="7">
        <v>3239</v>
      </c>
    </row>
    <row r="44" spans="1:4" x14ac:dyDescent="0.25">
      <c r="A44" s="10">
        <v>10019</v>
      </c>
      <c r="B44" s="7">
        <v>41</v>
      </c>
      <c r="C44" s="7">
        <v>41</v>
      </c>
      <c r="D44" s="7">
        <v>3239</v>
      </c>
    </row>
    <row r="45" spans="1:4" x14ac:dyDescent="0.25">
      <c r="A45" s="9">
        <v>44946</v>
      </c>
      <c r="B45" s="7">
        <v>74</v>
      </c>
      <c r="C45" s="7">
        <v>74</v>
      </c>
      <c r="D45" s="7">
        <v>5476</v>
      </c>
    </row>
    <row r="46" spans="1:4" x14ac:dyDescent="0.25">
      <c r="A46" s="10">
        <v>10020</v>
      </c>
      <c r="B46" s="7">
        <v>74</v>
      </c>
      <c r="C46" s="7">
        <v>74</v>
      </c>
      <c r="D46" s="7">
        <v>5476</v>
      </c>
    </row>
    <row r="47" spans="1:4" x14ac:dyDescent="0.25">
      <c r="A47" s="9">
        <v>44947</v>
      </c>
      <c r="B47" s="7">
        <v>47</v>
      </c>
      <c r="C47" s="7">
        <v>47</v>
      </c>
      <c r="D47" s="7">
        <v>2350</v>
      </c>
    </row>
    <row r="48" spans="1:4" x14ac:dyDescent="0.25">
      <c r="A48" s="10">
        <v>10021</v>
      </c>
      <c r="B48" s="7">
        <v>47</v>
      </c>
      <c r="C48" s="7">
        <v>47</v>
      </c>
      <c r="D48" s="7">
        <v>2350</v>
      </c>
    </row>
    <row r="49" spans="1:4" x14ac:dyDescent="0.25">
      <c r="A49" s="9">
        <v>44948</v>
      </c>
      <c r="B49" s="7">
        <v>69</v>
      </c>
      <c r="C49" s="7">
        <v>69</v>
      </c>
      <c r="D49" s="7">
        <v>2760</v>
      </c>
    </row>
    <row r="50" spans="1:4" x14ac:dyDescent="0.25">
      <c r="A50" s="10">
        <v>10022</v>
      </c>
      <c r="B50" s="7">
        <v>69</v>
      </c>
      <c r="C50" s="7">
        <v>69</v>
      </c>
      <c r="D50" s="7">
        <v>2760</v>
      </c>
    </row>
    <row r="51" spans="1:4" x14ac:dyDescent="0.25">
      <c r="A51" s="9">
        <v>44949</v>
      </c>
      <c r="B51" s="7">
        <v>96</v>
      </c>
      <c r="C51" s="7">
        <v>96</v>
      </c>
      <c r="D51" s="7">
        <v>4800</v>
      </c>
    </row>
    <row r="52" spans="1:4" x14ac:dyDescent="0.25">
      <c r="A52" s="10">
        <v>10023</v>
      </c>
      <c r="B52" s="7">
        <v>96</v>
      </c>
      <c r="C52" s="7">
        <v>96</v>
      </c>
      <c r="D52" s="7">
        <v>4800</v>
      </c>
    </row>
    <row r="53" spans="1:4" x14ac:dyDescent="0.25">
      <c r="A53" s="9">
        <v>44950</v>
      </c>
      <c r="B53" s="7">
        <v>85</v>
      </c>
      <c r="C53" s="7">
        <v>85</v>
      </c>
      <c r="D53" s="7">
        <v>5950</v>
      </c>
    </row>
    <row r="54" spans="1:4" x14ac:dyDescent="0.25">
      <c r="A54" s="10">
        <v>10024</v>
      </c>
      <c r="B54" s="7">
        <v>85</v>
      </c>
      <c r="C54" s="7">
        <v>85</v>
      </c>
      <c r="D54" s="7">
        <v>5950</v>
      </c>
    </row>
    <row r="55" spans="1:4" x14ac:dyDescent="0.25">
      <c r="A55" s="9">
        <v>44951</v>
      </c>
      <c r="B55" s="7">
        <v>25</v>
      </c>
      <c r="C55" s="7">
        <v>25</v>
      </c>
      <c r="D55" s="7">
        <v>2000</v>
      </c>
    </row>
    <row r="56" spans="1:4" x14ac:dyDescent="0.25">
      <c r="A56" s="10">
        <v>10025</v>
      </c>
      <c r="B56" s="7">
        <v>25</v>
      </c>
      <c r="C56" s="7">
        <v>25</v>
      </c>
      <c r="D56" s="7">
        <v>2000</v>
      </c>
    </row>
    <row r="57" spans="1:4" x14ac:dyDescent="0.25">
      <c r="A57" s="9">
        <v>44952</v>
      </c>
      <c r="B57" s="7">
        <v>36</v>
      </c>
      <c r="C57" s="7">
        <v>36</v>
      </c>
      <c r="D57" s="7">
        <v>360</v>
      </c>
    </row>
    <row r="58" spans="1:4" x14ac:dyDescent="0.25">
      <c r="A58" s="10">
        <v>10026</v>
      </c>
      <c r="B58" s="7">
        <v>36</v>
      </c>
      <c r="C58" s="7">
        <v>36</v>
      </c>
      <c r="D58" s="7">
        <v>360</v>
      </c>
    </row>
    <row r="59" spans="1:4" x14ac:dyDescent="0.25">
      <c r="A59" s="9">
        <v>44953</v>
      </c>
      <c r="B59" s="7">
        <v>63</v>
      </c>
      <c r="C59" s="7">
        <v>63</v>
      </c>
      <c r="D59" s="7">
        <v>882</v>
      </c>
    </row>
    <row r="60" spans="1:4" x14ac:dyDescent="0.25">
      <c r="A60" s="10">
        <v>10027</v>
      </c>
      <c r="B60" s="7">
        <v>63</v>
      </c>
      <c r="C60" s="7">
        <v>63</v>
      </c>
      <c r="D60" s="7">
        <v>882</v>
      </c>
    </row>
    <row r="61" spans="1:4" x14ac:dyDescent="0.25">
      <c r="A61" s="9">
        <v>44954</v>
      </c>
      <c r="B61" s="7">
        <v>58</v>
      </c>
      <c r="C61" s="7">
        <v>58</v>
      </c>
      <c r="D61" s="7">
        <v>754</v>
      </c>
    </row>
    <row r="62" spans="1:4" x14ac:dyDescent="0.25">
      <c r="A62" s="10">
        <v>10028</v>
      </c>
      <c r="B62" s="7">
        <v>58</v>
      </c>
      <c r="C62" s="7">
        <v>58</v>
      </c>
      <c r="D62" s="7">
        <v>754</v>
      </c>
    </row>
    <row r="63" spans="1:4" x14ac:dyDescent="0.25">
      <c r="A63" s="9">
        <v>44955</v>
      </c>
      <c r="B63" s="7">
        <v>85</v>
      </c>
      <c r="C63" s="7">
        <v>85</v>
      </c>
      <c r="D63" s="7">
        <v>4335</v>
      </c>
    </row>
    <row r="64" spans="1:4" x14ac:dyDescent="0.25">
      <c r="A64" s="10">
        <v>10029</v>
      </c>
      <c r="B64" s="7">
        <v>85</v>
      </c>
      <c r="C64" s="7">
        <v>85</v>
      </c>
      <c r="D64" s="7">
        <v>4335</v>
      </c>
    </row>
    <row r="65" spans="1:4" x14ac:dyDescent="0.25">
      <c r="A65" s="9">
        <v>44956</v>
      </c>
      <c r="B65" s="7">
        <v>96</v>
      </c>
      <c r="C65" s="7">
        <v>96</v>
      </c>
      <c r="D65" s="7">
        <v>3936</v>
      </c>
    </row>
    <row r="66" spans="1:4" x14ac:dyDescent="0.25">
      <c r="A66" s="10">
        <v>10030</v>
      </c>
      <c r="B66" s="7">
        <v>96</v>
      </c>
      <c r="C66" s="7">
        <v>96</v>
      </c>
      <c r="D66" s="7">
        <v>3936</v>
      </c>
    </row>
    <row r="67" spans="1:4" x14ac:dyDescent="0.25">
      <c r="A67" s="9" t="s">
        <v>69</v>
      </c>
      <c r="B67" s="7">
        <v>1613.2</v>
      </c>
      <c r="C67" s="7">
        <v>1613.2</v>
      </c>
      <c r="D67" s="7">
        <v>83204</v>
      </c>
    </row>
  </sheetData>
  <mergeCells count="1">
    <mergeCell ref="E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5A71F-E357-4A95-98D1-D536D7C02E10}">
  <dimension ref="A3:I99"/>
  <sheetViews>
    <sheetView tabSelected="1" topLeftCell="A80" workbookViewId="0">
      <selection activeCell="G96" sqref="G96"/>
    </sheetView>
  </sheetViews>
  <sheetFormatPr defaultRowHeight="15.75" x14ac:dyDescent="0.25"/>
  <cols>
    <col min="1" max="1" width="9" style="1"/>
    <col min="2" max="2" width="11.75" style="1" customWidth="1"/>
    <col min="3" max="3" width="18.125" style="1" customWidth="1"/>
    <col min="4" max="4" width="34.375" style="1" customWidth="1"/>
    <col min="5" max="5" width="23.875" style="2" customWidth="1"/>
    <col min="6" max="6" width="17.875" style="1" customWidth="1"/>
    <col min="7" max="7" width="16" style="1" customWidth="1"/>
    <col min="8" max="8" width="19.625" style="1" customWidth="1"/>
    <col min="9" max="16384" width="9" style="1"/>
  </cols>
  <sheetData>
    <row r="3" spans="1:8" x14ac:dyDescent="0.25">
      <c r="A3" s="5">
        <v>1</v>
      </c>
      <c r="B3" s="1" t="s">
        <v>0</v>
      </c>
      <c r="C3" s="1" t="s">
        <v>1</v>
      </c>
      <c r="D3" s="1" t="s">
        <v>2</v>
      </c>
      <c r="E3" s="2" t="s">
        <v>3</v>
      </c>
      <c r="F3" s="1" t="s">
        <v>4</v>
      </c>
      <c r="G3" s="1" t="s">
        <v>5</v>
      </c>
      <c r="H3" s="1" t="s">
        <v>6</v>
      </c>
    </row>
    <row r="4" spans="1:8" x14ac:dyDescent="0.25">
      <c r="B4" s="1" t="s">
        <v>7</v>
      </c>
      <c r="C4" s="1" t="s">
        <v>17</v>
      </c>
      <c r="D4" s="1" t="s">
        <v>27</v>
      </c>
      <c r="E4" s="2">
        <v>2500</v>
      </c>
      <c r="F4" s="1" t="s">
        <v>37</v>
      </c>
      <c r="G4" s="1" t="s">
        <v>40</v>
      </c>
      <c r="H4" s="1" t="s">
        <v>47</v>
      </c>
    </row>
    <row r="5" spans="1:8" x14ac:dyDescent="0.25">
      <c r="B5" s="1" t="s">
        <v>8</v>
      </c>
      <c r="C5" s="1" t="s">
        <v>18</v>
      </c>
      <c r="D5" s="1" t="s">
        <v>28</v>
      </c>
      <c r="E5" s="2">
        <v>5000</v>
      </c>
      <c r="F5" s="1" t="s">
        <v>38</v>
      </c>
      <c r="G5" s="1" t="s">
        <v>19</v>
      </c>
      <c r="H5" s="1" t="s">
        <v>48</v>
      </c>
    </row>
    <row r="6" spans="1:8" x14ac:dyDescent="0.25">
      <c r="B6" s="1" t="s">
        <v>9</v>
      </c>
      <c r="C6" s="1" t="s">
        <v>19</v>
      </c>
      <c r="D6" s="1" t="s">
        <v>29</v>
      </c>
      <c r="E6" s="2">
        <v>5000</v>
      </c>
      <c r="F6" s="1" t="s">
        <v>38</v>
      </c>
      <c r="G6" s="1" t="s">
        <v>41</v>
      </c>
      <c r="H6" s="1" t="s">
        <v>49</v>
      </c>
    </row>
    <row r="7" spans="1:8" x14ac:dyDescent="0.25">
      <c r="B7" s="1" t="s">
        <v>10</v>
      </c>
      <c r="C7" s="1" t="s">
        <v>20</v>
      </c>
      <c r="D7" s="1" t="s">
        <v>36</v>
      </c>
      <c r="E7" s="2">
        <v>5000</v>
      </c>
      <c r="F7" s="1" t="s">
        <v>38</v>
      </c>
      <c r="G7" s="1" t="s">
        <v>17</v>
      </c>
      <c r="H7" s="1" t="s">
        <v>50</v>
      </c>
    </row>
    <row r="8" spans="1:8" x14ac:dyDescent="0.25">
      <c r="B8" s="1" t="s">
        <v>11</v>
      </c>
      <c r="C8" s="1" t="s">
        <v>21</v>
      </c>
      <c r="D8" s="1" t="s">
        <v>33</v>
      </c>
      <c r="E8" s="2">
        <v>3000</v>
      </c>
      <c r="F8" s="1" t="s">
        <v>37</v>
      </c>
      <c r="G8" s="1" t="s">
        <v>42</v>
      </c>
      <c r="H8" s="1" t="s">
        <v>51</v>
      </c>
    </row>
    <row r="9" spans="1:8" x14ac:dyDescent="0.25">
      <c r="B9" s="1" t="s">
        <v>12</v>
      </c>
      <c r="C9" s="1" t="s">
        <v>22</v>
      </c>
      <c r="D9" s="1" t="s">
        <v>35</v>
      </c>
      <c r="E9" s="2">
        <v>1000</v>
      </c>
      <c r="F9" s="1" t="s">
        <v>39</v>
      </c>
      <c r="G9" s="1" t="s">
        <v>25</v>
      </c>
      <c r="H9" s="1" t="s">
        <v>52</v>
      </c>
    </row>
    <row r="10" spans="1:8" x14ac:dyDescent="0.25">
      <c r="B10" s="1" t="s">
        <v>13</v>
      </c>
      <c r="C10" s="1" t="s">
        <v>23</v>
      </c>
      <c r="D10" s="1" t="s">
        <v>34</v>
      </c>
      <c r="E10" s="2">
        <v>4000</v>
      </c>
      <c r="F10" s="1" t="s">
        <v>37</v>
      </c>
      <c r="G10" s="1" t="s">
        <v>43</v>
      </c>
      <c r="H10" s="1" t="s">
        <v>53</v>
      </c>
    </row>
    <row r="11" spans="1:8" x14ac:dyDescent="0.25">
      <c r="B11" s="1" t="s">
        <v>14</v>
      </c>
      <c r="C11" s="1" t="s">
        <v>24</v>
      </c>
      <c r="D11" s="1" t="s">
        <v>30</v>
      </c>
      <c r="E11" s="2">
        <v>4000</v>
      </c>
      <c r="F11" s="1" t="s">
        <v>37</v>
      </c>
      <c r="G11" s="1" t="s">
        <v>44</v>
      </c>
      <c r="H11" s="1" t="s">
        <v>54</v>
      </c>
    </row>
    <row r="12" spans="1:8" x14ac:dyDescent="0.25">
      <c r="B12" s="1" t="s">
        <v>15</v>
      </c>
      <c r="C12" s="1" t="s">
        <v>25</v>
      </c>
      <c r="D12" s="1" t="s">
        <v>32</v>
      </c>
      <c r="E12" s="2">
        <v>250</v>
      </c>
      <c r="F12" s="1" t="s">
        <v>38</v>
      </c>
      <c r="G12" s="1" t="s">
        <v>45</v>
      </c>
      <c r="H12" s="1" t="s">
        <v>55</v>
      </c>
    </row>
    <row r="13" spans="1:8" x14ac:dyDescent="0.25">
      <c r="B13" s="1" t="s">
        <v>16</v>
      </c>
      <c r="C13" s="1" t="s">
        <v>26</v>
      </c>
      <c r="D13" s="1" t="s">
        <v>31</v>
      </c>
      <c r="E13" s="2">
        <v>1000</v>
      </c>
      <c r="F13" s="1" t="s">
        <v>39</v>
      </c>
      <c r="G13" s="1" t="s">
        <v>46</v>
      </c>
      <c r="H13" s="1" t="s">
        <v>56</v>
      </c>
    </row>
    <row r="15" spans="1:8" x14ac:dyDescent="0.25">
      <c r="D15" s="14" t="s">
        <v>58</v>
      </c>
      <c r="E15" s="14"/>
    </row>
    <row r="16" spans="1:8" x14ac:dyDescent="0.25">
      <c r="D16" s="1" t="s">
        <v>0</v>
      </c>
      <c r="E16" s="3" t="s">
        <v>12</v>
      </c>
      <c r="G16" s="1" t="s">
        <v>59</v>
      </c>
      <c r="H16" s="1">
        <f>COUNTA(B4:B13)</f>
        <v>10</v>
      </c>
    </row>
    <row r="17" spans="1:9" x14ac:dyDescent="0.25">
      <c r="D17" s="1" t="s">
        <v>57</v>
      </c>
      <c r="E17" s="2" t="str">
        <f>VLOOKUP(E16,B3:H13,2,0)</f>
        <v>Naina</v>
      </c>
    </row>
    <row r="18" spans="1:9" x14ac:dyDescent="0.25">
      <c r="D18" s="1" t="s">
        <v>2</v>
      </c>
      <c r="E18" s="2" t="str">
        <f>VLOOKUP(E16,B3:H13,3,0)</f>
        <v>47-A,Chander Vihar</v>
      </c>
      <c r="H18" s="2"/>
    </row>
    <row r="19" spans="1:9" x14ac:dyDescent="0.25">
      <c r="D19" s="2" t="s">
        <v>3</v>
      </c>
      <c r="E19" s="2">
        <f>VLOOKUP(E16,B3:H13,4,0)</f>
        <v>1000</v>
      </c>
    </row>
    <row r="20" spans="1:9" x14ac:dyDescent="0.25">
      <c r="D20" s="1" t="s">
        <v>4</v>
      </c>
      <c r="E20" s="2" t="str">
        <f>VLOOKUP(E16,B3:H13,5,0)</f>
        <v>Tuesday</v>
      </c>
    </row>
    <row r="21" spans="1:9" x14ac:dyDescent="0.25">
      <c r="D21" s="1" t="s">
        <v>5</v>
      </c>
      <c r="E21" s="2" t="str">
        <f>VLOOKUP(E16,B3:H13,6,0)</f>
        <v>Payal</v>
      </c>
    </row>
    <row r="22" spans="1:9" x14ac:dyDescent="0.25">
      <c r="D22" s="1" t="s">
        <v>6</v>
      </c>
      <c r="E22" s="2" t="str">
        <f>VLOOKUP(E16,B3:H13,7,0)</f>
        <v>985-458-7845</v>
      </c>
    </row>
    <row r="24" spans="1:9" x14ac:dyDescent="0.25">
      <c r="A24" s="5">
        <v>2</v>
      </c>
      <c r="C24" s="1" t="s">
        <v>60</v>
      </c>
      <c r="D24" s="1" t="s">
        <v>61</v>
      </c>
      <c r="E24" s="2" t="s">
        <v>62</v>
      </c>
      <c r="F24" s="1" t="s">
        <v>63</v>
      </c>
      <c r="G24" s="1" t="s">
        <v>64</v>
      </c>
      <c r="H24" s="1" t="s">
        <v>65</v>
      </c>
      <c r="I24" s="1" t="s">
        <v>66</v>
      </c>
    </row>
    <row r="25" spans="1:9" x14ac:dyDescent="0.25">
      <c r="C25" s="1">
        <v>10001</v>
      </c>
      <c r="D25" s="1">
        <v>1</v>
      </c>
      <c r="E25" s="1" t="s">
        <v>7</v>
      </c>
      <c r="F25" s="6">
        <v>44927</v>
      </c>
      <c r="G25" s="1">
        <v>12</v>
      </c>
      <c r="H25" s="1">
        <v>10</v>
      </c>
      <c r="I25" s="1">
        <f>G25*H25</f>
        <v>120</v>
      </c>
    </row>
    <row r="26" spans="1:9" x14ac:dyDescent="0.25">
      <c r="C26" s="1">
        <v>10002</v>
      </c>
      <c r="D26" s="1">
        <v>2</v>
      </c>
      <c r="E26" s="1" t="s">
        <v>8</v>
      </c>
      <c r="F26" s="6">
        <v>44928</v>
      </c>
      <c r="G26" s="1">
        <v>12.2</v>
      </c>
      <c r="H26" s="1">
        <v>15</v>
      </c>
      <c r="I26" s="1">
        <f>G26*H26</f>
        <v>183</v>
      </c>
    </row>
    <row r="27" spans="1:9" x14ac:dyDescent="0.25">
      <c r="C27" s="1">
        <v>10003</v>
      </c>
      <c r="D27" s="1">
        <v>3</v>
      </c>
      <c r="E27" s="1" t="s">
        <v>9</v>
      </c>
      <c r="F27" s="6">
        <v>44929</v>
      </c>
      <c r="G27" s="1">
        <v>45</v>
      </c>
      <c r="H27" s="1">
        <v>45</v>
      </c>
      <c r="I27" s="1">
        <f t="shared" ref="I27:I54" si="0">G27*H27</f>
        <v>2025</v>
      </c>
    </row>
    <row r="28" spans="1:9" x14ac:dyDescent="0.25">
      <c r="C28" s="1">
        <v>10004</v>
      </c>
      <c r="D28" s="1">
        <v>4</v>
      </c>
      <c r="E28" s="1" t="s">
        <v>10</v>
      </c>
      <c r="F28" s="6">
        <v>44930</v>
      </c>
      <c r="G28" s="1">
        <v>78</v>
      </c>
      <c r="H28" s="1">
        <v>45</v>
      </c>
      <c r="I28" s="1">
        <f t="shared" si="0"/>
        <v>3510</v>
      </c>
    </row>
    <row r="29" spans="1:9" x14ac:dyDescent="0.25">
      <c r="C29" s="1">
        <v>10005</v>
      </c>
      <c r="D29" s="1">
        <v>5</v>
      </c>
      <c r="E29" s="1" t="s">
        <v>11</v>
      </c>
      <c r="F29" s="6">
        <v>44931</v>
      </c>
      <c r="G29" s="1">
        <v>45</v>
      </c>
      <c r="H29" s="1">
        <v>78</v>
      </c>
      <c r="I29" s="1">
        <f t="shared" si="0"/>
        <v>3510</v>
      </c>
    </row>
    <row r="30" spans="1:9" x14ac:dyDescent="0.25">
      <c r="C30" s="1">
        <v>10006</v>
      </c>
      <c r="D30" s="1">
        <v>6</v>
      </c>
      <c r="E30" s="1" t="s">
        <v>12</v>
      </c>
      <c r="F30" s="6">
        <v>44932</v>
      </c>
      <c r="G30" s="1">
        <v>89</v>
      </c>
      <c r="H30" s="1">
        <v>87</v>
      </c>
      <c r="I30" s="1">
        <f t="shared" si="0"/>
        <v>7743</v>
      </c>
    </row>
    <row r="31" spans="1:9" x14ac:dyDescent="0.25">
      <c r="C31" s="1">
        <v>10007</v>
      </c>
      <c r="D31" s="1">
        <v>7</v>
      </c>
      <c r="E31" s="1" t="s">
        <v>13</v>
      </c>
      <c r="F31" s="6">
        <v>44933</v>
      </c>
      <c r="G31" s="1">
        <v>78</v>
      </c>
      <c r="H31" s="1">
        <v>165</v>
      </c>
      <c r="I31" s="1">
        <f t="shared" si="0"/>
        <v>12870</v>
      </c>
    </row>
    <row r="32" spans="1:9" x14ac:dyDescent="0.25">
      <c r="C32" s="1">
        <v>10008</v>
      </c>
      <c r="D32" s="1">
        <v>8</v>
      </c>
      <c r="E32" s="1" t="s">
        <v>14</v>
      </c>
      <c r="F32" s="6">
        <v>44934</v>
      </c>
      <c r="G32" s="1">
        <v>63</v>
      </c>
      <c r="H32" s="1">
        <v>51</v>
      </c>
      <c r="I32" s="1">
        <f t="shared" si="0"/>
        <v>3213</v>
      </c>
    </row>
    <row r="33" spans="3:9" x14ac:dyDescent="0.25">
      <c r="C33" s="1">
        <v>10009</v>
      </c>
      <c r="D33" s="1">
        <v>9</v>
      </c>
      <c r="E33" s="1" t="s">
        <v>15</v>
      </c>
      <c r="F33" s="6">
        <v>44935</v>
      </c>
      <c r="G33" s="1">
        <v>12</v>
      </c>
      <c r="H33" s="1">
        <v>63</v>
      </c>
      <c r="I33" s="1">
        <f t="shared" si="0"/>
        <v>756</v>
      </c>
    </row>
    <row r="34" spans="3:9" x14ac:dyDescent="0.25">
      <c r="C34" s="1">
        <v>10010</v>
      </c>
      <c r="D34" s="1">
        <v>10</v>
      </c>
      <c r="E34" s="1" t="s">
        <v>16</v>
      </c>
      <c r="F34" s="6">
        <v>44936</v>
      </c>
      <c r="G34" s="1">
        <v>58</v>
      </c>
      <c r="H34" s="1">
        <v>41</v>
      </c>
      <c r="I34" s="1">
        <f t="shared" si="0"/>
        <v>2378</v>
      </c>
    </row>
    <row r="35" spans="3:9" x14ac:dyDescent="0.25">
      <c r="C35" s="1">
        <v>10011</v>
      </c>
      <c r="D35" s="1">
        <v>11</v>
      </c>
      <c r="E35" s="1" t="s">
        <v>7</v>
      </c>
      <c r="F35" s="6">
        <v>44937</v>
      </c>
      <c r="G35" s="1">
        <v>12</v>
      </c>
      <c r="H35" s="1">
        <v>45</v>
      </c>
      <c r="I35" s="1">
        <f t="shared" si="0"/>
        <v>540</v>
      </c>
    </row>
    <row r="36" spans="3:9" x14ac:dyDescent="0.25">
      <c r="C36" s="1">
        <v>10012</v>
      </c>
      <c r="D36" s="1">
        <v>12</v>
      </c>
      <c r="E36" s="1" t="s">
        <v>8</v>
      </c>
      <c r="F36" s="6">
        <v>44938</v>
      </c>
      <c r="G36" s="1">
        <v>2</v>
      </c>
      <c r="H36" s="1">
        <v>12</v>
      </c>
      <c r="I36" s="1">
        <f t="shared" si="0"/>
        <v>24</v>
      </c>
    </row>
    <row r="37" spans="3:9" x14ac:dyDescent="0.25">
      <c r="C37" s="1">
        <v>10013</v>
      </c>
      <c r="D37" s="1">
        <v>13</v>
      </c>
      <c r="E37" s="1" t="s">
        <v>9</v>
      </c>
      <c r="F37" s="6">
        <v>44939</v>
      </c>
      <c r="G37" s="1">
        <v>145</v>
      </c>
      <c r="H37" s="1">
        <v>21</v>
      </c>
      <c r="I37" s="1">
        <f t="shared" si="0"/>
        <v>3045</v>
      </c>
    </row>
    <row r="38" spans="3:9" x14ac:dyDescent="0.25">
      <c r="C38" s="1">
        <v>10014</v>
      </c>
      <c r="D38" s="1">
        <v>14</v>
      </c>
      <c r="E38" s="1" t="s">
        <v>10</v>
      </c>
      <c r="F38" s="6">
        <v>44940</v>
      </c>
      <c r="G38" s="1">
        <v>48</v>
      </c>
      <c r="H38" s="1">
        <v>23</v>
      </c>
      <c r="I38" s="1">
        <f t="shared" si="0"/>
        <v>1104</v>
      </c>
    </row>
    <row r="39" spans="3:9" x14ac:dyDescent="0.25">
      <c r="C39" s="1">
        <v>10015</v>
      </c>
      <c r="D39" s="1">
        <v>15</v>
      </c>
      <c r="E39" s="1" t="s">
        <v>11</v>
      </c>
      <c r="F39" s="6">
        <v>44941</v>
      </c>
      <c r="G39" s="1">
        <v>48</v>
      </c>
      <c r="H39" s="1">
        <v>23</v>
      </c>
      <c r="I39" s="1">
        <f t="shared" si="0"/>
        <v>1104</v>
      </c>
    </row>
    <row r="40" spans="3:9" x14ac:dyDescent="0.25">
      <c r="C40" s="1">
        <v>10016</v>
      </c>
      <c r="D40" s="1">
        <v>16</v>
      </c>
      <c r="E40" s="1" t="s">
        <v>12</v>
      </c>
      <c r="F40" s="6">
        <v>44942</v>
      </c>
      <c r="G40" s="1">
        <v>52</v>
      </c>
      <c r="H40" s="1">
        <v>25</v>
      </c>
      <c r="I40" s="1">
        <f t="shared" si="0"/>
        <v>1300</v>
      </c>
    </row>
    <row r="41" spans="3:9" x14ac:dyDescent="0.25">
      <c r="C41" s="1">
        <v>10017</v>
      </c>
      <c r="D41" s="1">
        <v>17</v>
      </c>
      <c r="E41" s="1" t="s">
        <v>13</v>
      </c>
      <c r="F41" s="6">
        <v>44943</v>
      </c>
      <c r="G41" s="1">
        <v>25</v>
      </c>
      <c r="H41" s="1">
        <v>85</v>
      </c>
      <c r="I41" s="1">
        <f t="shared" si="0"/>
        <v>2125</v>
      </c>
    </row>
    <row r="42" spans="3:9" x14ac:dyDescent="0.25">
      <c r="C42" s="1">
        <v>10018</v>
      </c>
      <c r="D42" s="1">
        <v>18</v>
      </c>
      <c r="E42" s="1" t="s">
        <v>14</v>
      </c>
      <c r="F42" s="6">
        <v>44944</v>
      </c>
      <c r="G42" s="1">
        <v>14</v>
      </c>
      <c r="H42" s="1">
        <v>58</v>
      </c>
      <c r="I42" s="1">
        <f t="shared" si="0"/>
        <v>812</v>
      </c>
    </row>
    <row r="43" spans="3:9" x14ac:dyDescent="0.25">
      <c r="C43" s="1">
        <v>10019</v>
      </c>
      <c r="D43" s="1">
        <v>19</v>
      </c>
      <c r="E43" s="1" t="s">
        <v>15</v>
      </c>
      <c r="F43" s="6">
        <v>44945</v>
      </c>
      <c r="G43" s="1">
        <v>41</v>
      </c>
      <c r="H43" s="1">
        <v>79</v>
      </c>
      <c r="I43" s="1">
        <f t="shared" si="0"/>
        <v>3239</v>
      </c>
    </row>
    <row r="44" spans="3:9" x14ac:dyDescent="0.25">
      <c r="C44" s="1">
        <v>10020</v>
      </c>
      <c r="D44" s="1">
        <v>20</v>
      </c>
      <c r="E44" s="1" t="s">
        <v>16</v>
      </c>
      <c r="F44" s="6">
        <v>44946</v>
      </c>
      <c r="G44" s="1">
        <v>74</v>
      </c>
      <c r="H44" s="1">
        <v>74</v>
      </c>
      <c r="I44" s="1">
        <f t="shared" si="0"/>
        <v>5476</v>
      </c>
    </row>
    <row r="45" spans="3:9" x14ac:dyDescent="0.25">
      <c r="C45" s="1">
        <v>10021</v>
      </c>
      <c r="D45" s="1">
        <v>21</v>
      </c>
      <c r="E45" s="1" t="s">
        <v>7</v>
      </c>
      <c r="F45" s="6">
        <v>44947</v>
      </c>
      <c r="G45" s="1">
        <v>47</v>
      </c>
      <c r="H45" s="1">
        <v>50</v>
      </c>
      <c r="I45" s="1">
        <f t="shared" si="0"/>
        <v>2350</v>
      </c>
    </row>
    <row r="46" spans="3:9" x14ac:dyDescent="0.25">
      <c r="C46" s="1">
        <v>10022</v>
      </c>
      <c r="D46" s="1">
        <v>22</v>
      </c>
      <c r="E46" s="1" t="s">
        <v>8</v>
      </c>
      <c r="F46" s="6">
        <v>44948</v>
      </c>
      <c r="G46" s="1">
        <v>69</v>
      </c>
      <c r="H46" s="1">
        <v>40</v>
      </c>
      <c r="I46" s="1">
        <f t="shared" si="0"/>
        <v>2760</v>
      </c>
    </row>
    <row r="47" spans="3:9" x14ac:dyDescent="0.25">
      <c r="C47" s="1">
        <v>10023</v>
      </c>
      <c r="D47" s="1">
        <v>23</v>
      </c>
      <c r="E47" s="1" t="s">
        <v>9</v>
      </c>
      <c r="F47" s="6">
        <v>44949</v>
      </c>
      <c r="G47" s="1">
        <v>96</v>
      </c>
      <c r="H47" s="1">
        <v>50</v>
      </c>
      <c r="I47" s="1">
        <f t="shared" si="0"/>
        <v>4800</v>
      </c>
    </row>
    <row r="48" spans="3:9" x14ac:dyDescent="0.25">
      <c r="C48" s="1">
        <v>10024</v>
      </c>
      <c r="D48" s="1">
        <v>24</v>
      </c>
      <c r="E48" s="1" t="s">
        <v>10</v>
      </c>
      <c r="F48" s="6">
        <v>44950</v>
      </c>
      <c r="G48" s="1">
        <v>85</v>
      </c>
      <c r="H48" s="1">
        <v>70</v>
      </c>
      <c r="I48" s="1">
        <f t="shared" si="0"/>
        <v>5950</v>
      </c>
    </row>
    <row r="49" spans="1:9" x14ac:dyDescent="0.25">
      <c r="C49" s="1">
        <v>10025</v>
      </c>
      <c r="D49" s="1">
        <v>25</v>
      </c>
      <c r="E49" s="1" t="s">
        <v>11</v>
      </c>
      <c r="F49" s="6">
        <v>44951</v>
      </c>
      <c r="G49" s="1">
        <v>25</v>
      </c>
      <c r="H49" s="1">
        <v>80</v>
      </c>
      <c r="I49" s="1">
        <f t="shared" si="0"/>
        <v>2000</v>
      </c>
    </row>
    <row r="50" spans="1:9" x14ac:dyDescent="0.25">
      <c r="C50" s="1">
        <v>10026</v>
      </c>
      <c r="D50" s="1">
        <v>26</v>
      </c>
      <c r="E50" s="1" t="s">
        <v>12</v>
      </c>
      <c r="F50" s="6">
        <v>44952</v>
      </c>
      <c r="G50" s="1">
        <v>36</v>
      </c>
      <c r="H50" s="1">
        <v>10</v>
      </c>
      <c r="I50" s="1">
        <f t="shared" si="0"/>
        <v>360</v>
      </c>
    </row>
    <row r="51" spans="1:9" x14ac:dyDescent="0.25">
      <c r="C51" s="1">
        <v>10027</v>
      </c>
      <c r="D51" s="1">
        <v>27</v>
      </c>
      <c r="E51" s="1" t="s">
        <v>13</v>
      </c>
      <c r="F51" s="6">
        <v>44953</v>
      </c>
      <c r="G51" s="1">
        <v>63</v>
      </c>
      <c r="H51" s="1">
        <v>14</v>
      </c>
      <c r="I51" s="1">
        <f t="shared" si="0"/>
        <v>882</v>
      </c>
    </row>
    <row r="52" spans="1:9" x14ac:dyDescent="0.25">
      <c r="C52" s="1">
        <v>10028</v>
      </c>
      <c r="D52" s="1">
        <v>28</v>
      </c>
      <c r="E52" s="1" t="s">
        <v>14</v>
      </c>
      <c r="F52" s="6">
        <v>44954</v>
      </c>
      <c r="G52" s="1">
        <v>58</v>
      </c>
      <c r="H52" s="1">
        <v>13</v>
      </c>
      <c r="I52" s="1">
        <f t="shared" si="0"/>
        <v>754</v>
      </c>
    </row>
    <row r="53" spans="1:9" x14ac:dyDescent="0.25">
      <c r="C53" s="1">
        <v>10029</v>
      </c>
      <c r="D53" s="1">
        <v>29</v>
      </c>
      <c r="E53" s="1" t="s">
        <v>15</v>
      </c>
      <c r="F53" s="6">
        <v>44955</v>
      </c>
      <c r="G53" s="1">
        <v>85</v>
      </c>
      <c r="H53" s="1">
        <v>51</v>
      </c>
      <c r="I53" s="1">
        <f t="shared" si="0"/>
        <v>4335</v>
      </c>
    </row>
    <row r="54" spans="1:9" x14ac:dyDescent="0.25">
      <c r="C54" s="1">
        <v>10030</v>
      </c>
      <c r="D54" s="1">
        <v>30</v>
      </c>
      <c r="E54" s="1" t="s">
        <v>16</v>
      </c>
      <c r="F54" s="6">
        <v>44956</v>
      </c>
      <c r="G54" s="1">
        <v>96</v>
      </c>
      <c r="H54" s="1">
        <v>41</v>
      </c>
      <c r="I54" s="1">
        <f t="shared" si="0"/>
        <v>3936</v>
      </c>
    </row>
    <row r="57" spans="1:9" x14ac:dyDescent="0.25">
      <c r="A57" s="5">
        <v>3</v>
      </c>
      <c r="C57" s="1" t="s">
        <v>60</v>
      </c>
      <c r="D57" s="1" t="s">
        <v>74</v>
      </c>
      <c r="E57" s="2" t="s">
        <v>75</v>
      </c>
      <c r="F57" s="1" t="s">
        <v>76</v>
      </c>
      <c r="G57" s="1" t="s">
        <v>77</v>
      </c>
      <c r="H57" s="1" t="s">
        <v>78</v>
      </c>
    </row>
    <row r="58" spans="1:9" x14ac:dyDescent="0.25">
      <c r="C58" s="1">
        <v>1</v>
      </c>
      <c r="D58" s="1" t="s">
        <v>79</v>
      </c>
      <c r="E58" s="2" t="s">
        <v>84</v>
      </c>
      <c r="F58" s="1">
        <v>2500</v>
      </c>
      <c r="G58" s="6">
        <v>44927</v>
      </c>
      <c r="H58" s="1" t="s">
        <v>86</v>
      </c>
    </row>
    <row r="59" spans="1:9" x14ac:dyDescent="0.25">
      <c r="C59" s="1">
        <v>2</v>
      </c>
      <c r="D59" s="1" t="s">
        <v>80</v>
      </c>
      <c r="E59" s="2" t="s">
        <v>84</v>
      </c>
      <c r="F59" s="1">
        <v>1000</v>
      </c>
      <c r="G59" s="6">
        <v>44928</v>
      </c>
      <c r="H59" s="1" t="s">
        <v>87</v>
      </c>
    </row>
    <row r="60" spans="1:9" x14ac:dyDescent="0.25">
      <c r="C60" s="1">
        <v>3</v>
      </c>
      <c r="D60" s="1" t="s">
        <v>81</v>
      </c>
      <c r="E60" s="2" t="s">
        <v>85</v>
      </c>
      <c r="F60" s="1">
        <v>7800</v>
      </c>
      <c r="G60" s="6">
        <v>44929</v>
      </c>
      <c r="H60" s="1" t="s">
        <v>87</v>
      </c>
    </row>
    <row r="61" spans="1:9" x14ac:dyDescent="0.25">
      <c r="C61" s="1">
        <v>4</v>
      </c>
      <c r="D61" s="1" t="s">
        <v>82</v>
      </c>
      <c r="E61" s="2" t="s">
        <v>85</v>
      </c>
      <c r="F61" s="1">
        <v>4560</v>
      </c>
      <c r="G61" s="6">
        <v>44930</v>
      </c>
      <c r="H61" s="1" t="s">
        <v>87</v>
      </c>
    </row>
    <row r="62" spans="1:9" x14ac:dyDescent="0.25">
      <c r="C62" s="1">
        <v>5</v>
      </c>
      <c r="D62" s="1" t="s">
        <v>83</v>
      </c>
      <c r="E62" s="2" t="s">
        <v>84</v>
      </c>
      <c r="F62" s="1">
        <v>1200</v>
      </c>
      <c r="G62" s="6">
        <v>44931</v>
      </c>
      <c r="H62" s="1" t="s">
        <v>87</v>
      </c>
    </row>
    <row r="63" spans="1:9" x14ac:dyDescent="0.25">
      <c r="C63" s="1">
        <v>6</v>
      </c>
      <c r="D63" s="1" t="s">
        <v>79</v>
      </c>
      <c r="E63" s="2" t="s">
        <v>84</v>
      </c>
      <c r="F63" s="1">
        <v>7800</v>
      </c>
      <c r="G63" s="6">
        <v>44932</v>
      </c>
      <c r="H63" s="1" t="s">
        <v>87</v>
      </c>
    </row>
    <row r="64" spans="1:9" x14ac:dyDescent="0.25">
      <c r="C64" s="1">
        <v>7</v>
      </c>
      <c r="D64" s="1" t="s">
        <v>80</v>
      </c>
      <c r="E64" s="2" t="s">
        <v>84</v>
      </c>
      <c r="F64" s="1">
        <v>4500</v>
      </c>
      <c r="G64" s="6">
        <v>44933</v>
      </c>
      <c r="H64" s="1" t="s">
        <v>87</v>
      </c>
    </row>
    <row r="65" spans="3:8" x14ac:dyDescent="0.25">
      <c r="C65" s="1">
        <v>8</v>
      </c>
      <c r="D65" s="1" t="s">
        <v>81</v>
      </c>
      <c r="E65" s="2" t="s">
        <v>85</v>
      </c>
      <c r="F65" s="1">
        <v>6500</v>
      </c>
      <c r="G65" s="6">
        <v>44934</v>
      </c>
      <c r="H65" s="1" t="s">
        <v>88</v>
      </c>
    </row>
    <row r="66" spans="3:8" x14ac:dyDescent="0.25">
      <c r="C66" s="1">
        <v>9</v>
      </c>
      <c r="D66" s="1" t="s">
        <v>82</v>
      </c>
      <c r="E66" s="2" t="s">
        <v>85</v>
      </c>
      <c r="F66" s="1">
        <v>450</v>
      </c>
      <c r="G66" s="6">
        <v>44935</v>
      </c>
      <c r="H66" s="1" t="s">
        <v>86</v>
      </c>
    </row>
    <row r="67" spans="3:8" x14ac:dyDescent="0.25">
      <c r="C67" s="1">
        <v>10</v>
      </c>
      <c r="D67" s="1" t="s">
        <v>83</v>
      </c>
      <c r="E67" s="2" t="s">
        <v>84</v>
      </c>
      <c r="F67" s="1">
        <v>566</v>
      </c>
      <c r="G67" s="6">
        <v>44936</v>
      </c>
      <c r="H67" s="1" t="s">
        <v>87</v>
      </c>
    </row>
    <row r="68" spans="3:8" x14ac:dyDescent="0.25">
      <c r="C68" s="1">
        <v>11</v>
      </c>
      <c r="D68" s="1" t="s">
        <v>79</v>
      </c>
      <c r="E68" s="2" t="s">
        <v>84</v>
      </c>
      <c r="F68" s="1">
        <v>456</v>
      </c>
      <c r="G68" s="6">
        <v>44937</v>
      </c>
      <c r="H68" s="1" t="s">
        <v>88</v>
      </c>
    </row>
    <row r="69" spans="3:8" x14ac:dyDescent="0.25">
      <c r="C69" s="1">
        <v>12</v>
      </c>
      <c r="D69" s="1" t="s">
        <v>80</v>
      </c>
      <c r="E69" s="2" t="s">
        <v>84</v>
      </c>
      <c r="F69" s="1">
        <v>458</v>
      </c>
      <c r="G69" s="6">
        <v>44938</v>
      </c>
      <c r="H69" s="1" t="s">
        <v>88</v>
      </c>
    </row>
    <row r="70" spans="3:8" x14ac:dyDescent="0.25">
      <c r="C70" s="1">
        <v>13</v>
      </c>
      <c r="D70" s="1" t="s">
        <v>81</v>
      </c>
      <c r="E70" s="2" t="s">
        <v>85</v>
      </c>
      <c r="F70" s="1">
        <v>123</v>
      </c>
      <c r="G70" s="6">
        <v>44939</v>
      </c>
      <c r="H70" s="1" t="s">
        <v>87</v>
      </c>
    </row>
    <row r="71" spans="3:8" x14ac:dyDescent="0.25">
      <c r="C71" s="1">
        <v>14</v>
      </c>
      <c r="D71" s="1" t="s">
        <v>82</v>
      </c>
      <c r="E71" s="2" t="s">
        <v>85</v>
      </c>
      <c r="F71" s="1">
        <v>852</v>
      </c>
      <c r="G71" s="6">
        <v>44940</v>
      </c>
      <c r="H71" s="1" t="s">
        <v>86</v>
      </c>
    </row>
    <row r="72" spans="3:8" x14ac:dyDescent="0.25">
      <c r="C72" s="1">
        <v>15</v>
      </c>
      <c r="D72" s="1" t="s">
        <v>83</v>
      </c>
      <c r="E72" s="2" t="s">
        <v>84</v>
      </c>
      <c r="F72" s="1">
        <v>125</v>
      </c>
      <c r="G72" s="6">
        <v>44941</v>
      </c>
      <c r="H72" s="1" t="s">
        <v>86</v>
      </c>
    </row>
    <row r="73" spans="3:8" x14ac:dyDescent="0.25">
      <c r="C73" s="1">
        <v>16</v>
      </c>
      <c r="D73" s="1" t="s">
        <v>79</v>
      </c>
      <c r="E73" s="2" t="s">
        <v>84</v>
      </c>
      <c r="F73" s="1">
        <v>458</v>
      </c>
      <c r="G73" s="6">
        <v>44942</v>
      </c>
      <c r="H73" s="1" t="s">
        <v>86</v>
      </c>
    </row>
    <row r="74" spans="3:8" x14ac:dyDescent="0.25">
      <c r="C74" s="1">
        <v>17</v>
      </c>
      <c r="D74" s="1" t="s">
        <v>80</v>
      </c>
      <c r="E74" s="2" t="s">
        <v>84</v>
      </c>
      <c r="F74" s="1">
        <v>458</v>
      </c>
      <c r="G74" s="6">
        <v>44943</v>
      </c>
      <c r="H74" s="1" t="s">
        <v>88</v>
      </c>
    </row>
    <row r="75" spans="3:8" x14ac:dyDescent="0.25">
      <c r="C75" s="1">
        <v>18</v>
      </c>
      <c r="D75" s="1" t="s">
        <v>81</v>
      </c>
      <c r="E75" s="2" t="s">
        <v>85</v>
      </c>
      <c r="F75" s="1">
        <v>412</v>
      </c>
      <c r="G75" s="6">
        <v>44944</v>
      </c>
      <c r="H75" s="1" t="s">
        <v>88</v>
      </c>
    </row>
    <row r="76" spans="3:8" x14ac:dyDescent="0.25">
      <c r="C76" s="1">
        <v>19</v>
      </c>
      <c r="D76" s="1" t="s">
        <v>82</v>
      </c>
      <c r="E76" s="2" t="s">
        <v>85</v>
      </c>
      <c r="F76" s="1">
        <v>478</v>
      </c>
      <c r="G76" s="6">
        <v>44945</v>
      </c>
      <c r="H76" s="1" t="s">
        <v>87</v>
      </c>
    </row>
    <row r="77" spans="3:8" x14ac:dyDescent="0.25">
      <c r="C77" s="1">
        <v>20</v>
      </c>
      <c r="D77" s="1" t="s">
        <v>83</v>
      </c>
      <c r="E77" s="2" t="s">
        <v>84</v>
      </c>
      <c r="F77" s="1">
        <v>758</v>
      </c>
      <c r="G77" s="6">
        <v>44946</v>
      </c>
      <c r="H77" s="1" t="s">
        <v>87</v>
      </c>
    </row>
    <row r="78" spans="3:8" x14ac:dyDescent="0.25">
      <c r="C78" s="1">
        <v>21</v>
      </c>
      <c r="D78" s="1" t="s">
        <v>79</v>
      </c>
      <c r="E78" s="2" t="s">
        <v>84</v>
      </c>
      <c r="F78" s="1">
        <v>125</v>
      </c>
      <c r="G78" s="6">
        <v>44947</v>
      </c>
      <c r="H78" s="1" t="s">
        <v>88</v>
      </c>
    </row>
    <row r="79" spans="3:8" x14ac:dyDescent="0.25">
      <c r="C79" s="1">
        <v>22</v>
      </c>
      <c r="D79" s="1" t="s">
        <v>80</v>
      </c>
      <c r="E79" s="2" t="s">
        <v>84</v>
      </c>
      <c r="F79" s="1">
        <v>599</v>
      </c>
      <c r="G79" s="6">
        <v>44948</v>
      </c>
      <c r="H79" s="1" t="s">
        <v>86</v>
      </c>
    </row>
    <row r="80" spans="3:8" x14ac:dyDescent="0.25">
      <c r="C80" s="1">
        <v>23</v>
      </c>
      <c r="D80" s="1" t="s">
        <v>81</v>
      </c>
      <c r="E80" s="2" t="s">
        <v>85</v>
      </c>
      <c r="F80" s="1">
        <v>145</v>
      </c>
      <c r="G80" s="6">
        <v>44949</v>
      </c>
      <c r="H80" s="1" t="s">
        <v>87</v>
      </c>
    </row>
    <row r="81" spans="3:8" x14ac:dyDescent="0.25">
      <c r="C81" s="1">
        <v>24</v>
      </c>
      <c r="D81" s="1" t="s">
        <v>82</v>
      </c>
      <c r="E81" s="2" t="s">
        <v>85</v>
      </c>
      <c r="F81" s="1">
        <v>487</v>
      </c>
      <c r="G81" s="6">
        <v>44950</v>
      </c>
      <c r="H81" s="1" t="s">
        <v>88</v>
      </c>
    </row>
    <row r="82" spans="3:8" x14ac:dyDescent="0.25">
      <c r="C82" s="1">
        <v>25</v>
      </c>
      <c r="D82" s="1" t="s">
        <v>83</v>
      </c>
      <c r="E82" s="2" t="s">
        <v>84</v>
      </c>
      <c r="F82" s="1">
        <v>1236</v>
      </c>
      <c r="G82" s="6">
        <v>44951</v>
      </c>
      <c r="H82" s="1" t="s">
        <v>88</v>
      </c>
    </row>
    <row r="83" spans="3:8" x14ac:dyDescent="0.25">
      <c r="C83" s="1">
        <v>26</v>
      </c>
      <c r="D83" s="1" t="s">
        <v>79</v>
      </c>
      <c r="E83" s="2" t="s">
        <v>84</v>
      </c>
      <c r="F83" s="1">
        <v>692</v>
      </c>
      <c r="G83" s="6">
        <v>44952</v>
      </c>
      <c r="H83" s="1" t="s">
        <v>87</v>
      </c>
    </row>
    <row r="84" spans="3:8" x14ac:dyDescent="0.25">
      <c r="C84" s="1">
        <v>27</v>
      </c>
      <c r="D84" s="1" t="s">
        <v>80</v>
      </c>
      <c r="E84" s="2" t="s">
        <v>84</v>
      </c>
      <c r="F84" s="1">
        <v>125</v>
      </c>
      <c r="G84" s="6">
        <v>44953</v>
      </c>
      <c r="H84" s="1" t="s">
        <v>86</v>
      </c>
    </row>
    <row r="85" spans="3:8" x14ac:dyDescent="0.25">
      <c r="C85" s="1">
        <v>28</v>
      </c>
      <c r="D85" s="1" t="s">
        <v>81</v>
      </c>
      <c r="E85" s="2" t="s">
        <v>85</v>
      </c>
      <c r="F85" s="1">
        <v>521</v>
      </c>
      <c r="G85" s="6">
        <v>44954</v>
      </c>
      <c r="H85" s="1" t="s">
        <v>86</v>
      </c>
    </row>
    <row r="86" spans="3:8" x14ac:dyDescent="0.25">
      <c r="C86" s="1">
        <v>29</v>
      </c>
      <c r="D86" s="1" t="s">
        <v>82</v>
      </c>
      <c r="E86" s="2" t="s">
        <v>85</v>
      </c>
      <c r="F86" s="1">
        <v>458</v>
      </c>
      <c r="G86" s="6">
        <v>44955</v>
      </c>
      <c r="H86" s="1" t="s">
        <v>86</v>
      </c>
    </row>
    <row r="87" spans="3:8" x14ac:dyDescent="0.25">
      <c r="C87" s="1">
        <v>30</v>
      </c>
      <c r="D87" s="1" t="s">
        <v>83</v>
      </c>
      <c r="E87" s="2" t="s">
        <v>84</v>
      </c>
      <c r="F87" s="1">
        <v>854</v>
      </c>
      <c r="G87" s="6">
        <v>44956</v>
      </c>
      <c r="H87" s="1" t="s">
        <v>88</v>
      </c>
    </row>
    <row r="90" spans="3:8" x14ac:dyDescent="0.25">
      <c r="D90" s="1" t="s">
        <v>89</v>
      </c>
      <c r="E90" s="11">
        <f>COUNTIF(D58:D87,"apple")</f>
        <v>6</v>
      </c>
    </row>
    <row r="91" spans="3:8" x14ac:dyDescent="0.25">
      <c r="D91" s="1" t="s">
        <v>90</v>
      </c>
      <c r="E91" s="11">
        <f>COUNTIF(D58:D87,"banana")</f>
        <v>6</v>
      </c>
    </row>
    <row r="93" spans="3:8" x14ac:dyDescent="0.25">
      <c r="D93" s="1" t="s">
        <v>91</v>
      </c>
      <c r="E93" s="11">
        <f>COUNTA(E25:E54)</f>
        <v>30</v>
      </c>
    </row>
    <row r="95" spans="3:8" x14ac:dyDescent="0.25">
      <c r="D95" s="1" t="s">
        <v>93</v>
      </c>
      <c r="E95" s="11">
        <f>SUMIF(D58:D87,"apple",F58:F87)</f>
        <v>12031</v>
      </c>
    </row>
    <row r="96" spans="3:8" x14ac:dyDescent="0.25">
      <c r="D96" s="1" t="s">
        <v>92</v>
      </c>
      <c r="E96" s="11">
        <f>SUMIF(D58:D87,"banana",F58:F87)</f>
        <v>7140</v>
      </c>
    </row>
    <row r="98" spans="4:5" x14ac:dyDescent="0.25">
      <c r="D98" s="1" t="s">
        <v>94</v>
      </c>
      <c r="E98" s="11">
        <f>COUNTIFS(D58:D87,"apple",H58:H87,"United States")</f>
        <v>2</v>
      </c>
    </row>
    <row r="99" spans="4:5" x14ac:dyDescent="0.25">
      <c r="D99" s="4" t="s">
        <v>95</v>
      </c>
      <c r="E99" s="11">
        <f>COUNTIFS(D58:D87,"banana",H58:H87,"United States")</f>
        <v>2</v>
      </c>
    </row>
  </sheetData>
  <mergeCells count="1">
    <mergeCell ref="D15:E15"/>
  </mergeCells>
  <dataValidations count="1">
    <dataValidation type="list" allowBlank="1" showInputMessage="1" showErrorMessage="1" sqref="E16" xr:uid="{870F9A05-DF96-41DD-82BF-6A4B16EA7550}">
      <formula1>$B$4:$B$13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0051-F132-4E22-86EB-23EF057E5AE2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8FE83-1DD2-46A7-8E07-3D0F1E7E1FEB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Adhyayan</dc:creator>
  <cp:lastModifiedBy>Adhyayan</cp:lastModifiedBy>
  <dcterms:created xsi:type="dcterms:W3CDTF">2023-03-28T03:35:31Z</dcterms:created>
  <dcterms:modified xsi:type="dcterms:W3CDTF">2023-03-29T03:33:55Z</dcterms:modified>
</cp:coreProperties>
</file>